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G:\Drives compartilhados\Prefeitura PVC\Setor de Licitações\ARQUIVOS DE LICITAÇÃO\LICITAÇÕES 2022\TMP - Tomada de Preços\02.2022 - TMP Ampliação Escola Dom Pedro\PDF dos projetos\"/>
    </mc:Choice>
  </mc:AlternateContent>
  <xr:revisionPtr revIDLastSave="0" documentId="8_{800212EA-B564-4758-8EAF-6EE1E6C23073}" xr6:coauthVersionLast="47" xr6:coauthVersionMax="47" xr10:uidLastSave="{00000000-0000-0000-0000-000000000000}"/>
  <bookViews>
    <workbookView xWindow="-120" yWindow="-120" windowWidth="21840" windowHeight="13140" tabRatio="602" xr2:uid="{00000000-000D-0000-FFFF-FFFF00000000}"/>
  </bookViews>
  <sheets>
    <sheet name="Orçamento Licitação" sheetId="15" r:id="rId1"/>
  </sheets>
  <definedNames>
    <definedName name="_xlnm.Print_Area" localSheetId="0">'Orçamento Licitação'!$A$2:$M$87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8" i="15" l="1"/>
  <c r="M78" i="15" s="1"/>
  <c r="K78" i="15"/>
  <c r="J78" i="15"/>
  <c r="L77" i="15"/>
  <c r="M77" i="15" s="1"/>
  <c r="K77" i="15"/>
  <c r="J77" i="15"/>
  <c r="L49" i="15" l="1"/>
  <c r="M49" i="15" s="1"/>
  <c r="K49" i="15"/>
  <c r="J49" i="15"/>
  <c r="L51" i="15"/>
  <c r="M51" i="15" s="1"/>
  <c r="K51" i="15"/>
  <c r="J51" i="15"/>
  <c r="K40" i="15" l="1"/>
  <c r="L40" i="15"/>
  <c r="M40" i="15" s="1"/>
  <c r="J40" i="15" l="1"/>
  <c r="J13" i="15" l="1"/>
  <c r="K13" i="15"/>
  <c r="L13" i="15"/>
  <c r="M13" i="15" s="1"/>
  <c r="L68" i="15"/>
  <c r="M68" i="15" s="1"/>
  <c r="K68" i="15"/>
  <c r="J68" i="15"/>
  <c r="J45" i="15" l="1"/>
  <c r="K45" i="15"/>
  <c r="L45" i="15"/>
  <c r="M45" i="15" s="1"/>
  <c r="J44" i="15"/>
  <c r="K44" i="15"/>
  <c r="L44" i="15"/>
  <c r="M44" i="15" s="1"/>
  <c r="L52" i="15" l="1"/>
  <c r="M52" i="15" s="1"/>
  <c r="K52" i="15"/>
  <c r="J52" i="15"/>
  <c r="L21" i="15"/>
  <c r="M21" i="15" s="1"/>
  <c r="K21" i="15"/>
  <c r="J21" i="15"/>
  <c r="L20" i="15"/>
  <c r="M20" i="15" s="1"/>
  <c r="K20" i="15"/>
  <c r="J20" i="15"/>
  <c r="J43" i="15" l="1"/>
  <c r="K43" i="15"/>
  <c r="L43" i="15"/>
  <c r="M43" i="15" s="1"/>
  <c r="L66" i="15" l="1"/>
  <c r="M66" i="15" s="1"/>
  <c r="K66" i="15"/>
  <c r="J66" i="15"/>
  <c r="L38" i="15"/>
  <c r="M38" i="15" s="1"/>
  <c r="K38" i="15"/>
  <c r="J38" i="15"/>
  <c r="K42" i="15" l="1"/>
  <c r="K41" i="15"/>
  <c r="J42" i="15"/>
  <c r="J39" i="15"/>
  <c r="L41" i="15"/>
  <c r="M41" i="15" s="1"/>
  <c r="L39" i="15"/>
  <c r="M39" i="15" s="1"/>
  <c r="L42" i="15"/>
  <c r="M42" i="15" s="1"/>
  <c r="K39" i="15"/>
  <c r="J41" i="15"/>
  <c r="L37" i="15" l="1"/>
  <c r="M37" i="15" s="1"/>
  <c r="K37" i="15"/>
  <c r="J37" i="15"/>
  <c r="J35" i="15"/>
  <c r="K35" i="15"/>
  <c r="L35" i="15"/>
  <c r="M35" i="15" s="1"/>
  <c r="J36" i="15"/>
  <c r="K36" i="15"/>
  <c r="L36" i="15"/>
  <c r="M36" i="15" s="1"/>
  <c r="J34" i="15"/>
  <c r="K34" i="15"/>
  <c r="L34" i="15"/>
  <c r="M34" i="15" s="1"/>
  <c r="L33" i="15" l="1"/>
  <c r="M33" i="15" s="1"/>
  <c r="K33" i="15"/>
  <c r="J33" i="15"/>
  <c r="L32" i="15"/>
  <c r="M32" i="15" s="1"/>
  <c r="K32" i="15"/>
  <c r="J32" i="15"/>
  <c r="J25" i="15" l="1"/>
  <c r="K25" i="15"/>
  <c r="L25" i="15"/>
  <c r="M25" i="15" s="1"/>
  <c r="J22" i="15" l="1"/>
  <c r="K22" i="15"/>
  <c r="L22" i="15"/>
  <c r="M22" i="15" s="1"/>
  <c r="J23" i="15"/>
  <c r="K23" i="15"/>
  <c r="L23" i="15"/>
  <c r="M23" i="15" s="1"/>
  <c r="J24" i="15"/>
  <c r="K24" i="15"/>
  <c r="L24" i="15"/>
  <c r="M24" i="15" s="1"/>
  <c r="L76" i="15" l="1"/>
  <c r="M76" i="15" l="1"/>
  <c r="K76" i="15"/>
  <c r="J76" i="15"/>
  <c r="J17" i="15" l="1"/>
  <c r="K17" i="15"/>
  <c r="L17" i="15"/>
  <c r="M17" i="15" s="1"/>
  <c r="L62" i="15" l="1"/>
  <c r="M62" i="15" s="1"/>
  <c r="K62" i="15"/>
  <c r="J62" i="15"/>
  <c r="J73" i="15" l="1"/>
  <c r="K73" i="15"/>
  <c r="L73" i="15"/>
  <c r="M73" i="15" s="1"/>
  <c r="J69" i="15"/>
  <c r="K69" i="15"/>
  <c r="L69" i="15"/>
  <c r="M69" i="15" s="1"/>
  <c r="L61" i="15" l="1"/>
  <c r="M61" i="15" s="1"/>
  <c r="K61" i="15"/>
  <c r="J61" i="15"/>
  <c r="J60" i="15"/>
  <c r="L60" i="15"/>
  <c r="M60" i="15" s="1"/>
  <c r="K60" i="15"/>
  <c r="J59" i="15"/>
  <c r="K59" i="15"/>
  <c r="L59" i="15"/>
  <c r="M59" i="15" s="1"/>
  <c r="J50" i="15" l="1"/>
  <c r="L50" i="15"/>
  <c r="M50" i="15" s="1"/>
  <c r="K50" i="15"/>
  <c r="L29" i="15" l="1"/>
  <c r="M29" i="15" s="1"/>
  <c r="K29" i="15"/>
  <c r="J29" i="15"/>
  <c r="J26" i="15"/>
  <c r="L26" i="15"/>
  <c r="M26" i="15" s="1"/>
  <c r="K26" i="15"/>
  <c r="J19" i="15"/>
  <c r="K19" i="15"/>
  <c r="L19" i="15"/>
  <c r="M19" i="15" s="1"/>
  <c r="J18" i="15"/>
  <c r="K18" i="15"/>
  <c r="L18" i="15"/>
  <c r="M18" i="15" s="1"/>
  <c r="L16" i="15"/>
  <c r="M16" i="15" s="1"/>
  <c r="K16" i="15"/>
  <c r="J16" i="15"/>
  <c r="J12" i="15"/>
  <c r="K12" i="15"/>
  <c r="L12" i="15"/>
  <c r="M12" i="15" s="1"/>
  <c r="M15" i="15" l="1"/>
  <c r="M28" i="15"/>
  <c r="J57" i="15" l="1"/>
  <c r="K57" i="15"/>
  <c r="L57" i="15"/>
  <c r="M57" i="15" s="1"/>
  <c r="J72" i="15" l="1"/>
  <c r="K72" i="15"/>
  <c r="L72" i="15"/>
  <c r="M72" i="15" s="1"/>
  <c r="J67" i="15"/>
  <c r="K67" i="15"/>
  <c r="L67" i="15"/>
  <c r="M67" i="15" s="1"/>
  <c r="L65" i="15"/>
  <c r="M65" i="15" s="1"/>
  <c r="K65" i="15"/>
  <c r="J65" i="15"/>
  <c r="J58" i="15"/>
  <c r="K58" i="15"/>
  <c r="L58" i="15"/>
  <c r="M58" i="15" s="1"/>
  <c r="L56" i="15"/>
  <c r="M56" i="15" s="1"/>
  <c r="K56" i="15"/>
  <c r="J56" i="15"/>
  <c r="J53" i="15"/>
  <c r="K53" i="15"/>
  <c r="L53" i="15"/>
  <c r="M53" i="15" s="1"/>
  <c r="J48" i="15"/>
  <c r="K48" i="15"/>
  <c r="L48" i="15"/>
  <c r="M48" i="15" s="1"/>
  <c r="M55" i="15" l="1"/>
  <c r="M75" i="15"/>
  <c r="M71" i="15"/>
  <c r="M64" i="15"/>
  <c r="J11" i="15" l="1"/>
  <c r="K11" i="15"/>
  <c r="L11" i="15"/>
  <c r="M11" i="15" s="1"/>
  <c r="L28" i="15" l="1"/>
  <c r="K10" i="15"/>
  <c r="L10" i="15" l="1"/>
  <c r="J10" i="15"/>
  <c r="M31" i="15" l="1"/>
  <c r="M47" i="15"/>
  <c r="M10" i="15"/>
  <c r="M9" i="15" s="1"/>
  <c r="M81" i="15" l="1"/>
</calcChain>
</file>

<file path=xl/sharedStrings.xml><?xml version="1.0" encoding="utf-8"?>
<sst xmlns="http://schemas.openxmlformats.org/spreadsheetml/2006/main" count="209" uniqueCount="158">
  <si>
    <t>1.1</t>
  </si>
  <si>
    <t>m</t>
  </si>
  <si>
    <t>DISCRIMINAÇÃO</t>
  </si>
  <si>
    <t>m²</t>
  </si>
  <si>
    <t>m³</t>
  </si>
  <si>
    <t>UNID</t>
  </si>
  <si>
    <t>Unit. Material</t>
  </si>
  <si>
    <t>Unit. Mão de Obra</t>
  </si>
  <si>
    <t>Total Material</t>
  </si>
  <si>
    <t>Total Mão de Obra</t>
  </si>
  <si>
    <t>ITENS</t>
  </si>
  <si>
    <t>Valor Unitário</t>
  </si>
  <si>
    <t>Total</t>
  </si>
  <si>
    <t>QUANTIDADE</t>
  </si>
  <si>
    <t>SERVIÇOS PRELIMINARES</t>
  </si>
  <si>
    <t>uni</t>
  </si>
  <si>
    <t>SUPRA-ESTRUTURA</t>
  </si>
  <si>
    <t>COBERTURA</t>
  </si>
  <si>
    <t>Sinap</t>
  </si>
  <si>
    <t>BDI</t>
  </si>
  <si>
    <t>Valor Total com BDI</t>
  </si>
  <si>
    <t>1.2</t>
  </si>
  <si>
    <t>1.3</t>
  </si>
  <si>
    <t>3.1</t>
  </si>
  <si>
    <t>7.1</t>
  </si>
  <si>
    <t>Capina e Limpeza Manual de Terreno</t>
  </si>
  <si>
    <t>PAREDES E DIVISÓRIAS</t>
  </si>
  <si>
    <t>PAVIMENTAÇÃO</t>
  </si>
  <si>
    <t>REVESTIMENTO</t>
  </si>
  <si>
    <t>ESQUADRIAS</t>
  </si>
  <si>
    <t>7.3</t>
  </si>
  <si>
    <t>8.1</t>
  </si>
  <si>
    <t>8.2</t>
  </si>
  <si>
    <t>Chapisco traço 1:3</t>
  </si>
  <si>
    <t>6.1</t>
  </si>
  <si>
    <t>6.2</t>
  </si>
  <si>
    <t>INSTALAÇÕES HIDROSSANITÁRIAS</t>
  </si>
  <si>
    <t>Total Item 01</t>
  </si>
  <si>
    <t>Total Item 02</t>
  </si>
  <si>
    <t xml:space="preserve">Alvenaria de Vedação de Blocos Cerâmicos Furados na Horizontal espessura de 14 cm </t>
  </si>
  <si>
    <t>Total Item 03</t>
  </si>
  <si>
    <t>Total Item 04</t>
  </si>
  <si>
    <t>Total Item 05</t>
  </si>
  <si>
    <t>Lastro Mecânico com brita</t>
  </si>
  <si>
    <t>Total Item 06</t>
  </si>
  <si>
    <t>Total Item 07</t>
  </si>
  <si>
    <t>Total Item 08</t>
  </si>
  <si>
    <t>73883/002</t>
  </si>
  <si>
    <t>5.3</t>
  </si>
  <si>
    <t>Lançamento/Aplicação Manual de Concreto</t>
  </si>
  <si>
    <t>MUNICÍPIO DE PORTO VERA CRUZ</t>
  </si>
  <si>
    <t>1.4</t>
  </si>
  <si>
    <t>Locação de Obra por m² construído</t>
  </si>
  <si>
    <t>INFRA-ESTRUTURA</t>
  </si>
  <si>
    <t>Alvenaria Tij. Macico de 20cm</t>
  </si>
  <si>
    <t>Concreto Ciclopico-1:3:6+30% Pedra Mao-prep/Lancam.</t>
  </si>
  <si>
    <t>Impermeabilização das Vigas de Fundação</t>
  </si>
  <si>
    <t>5.4</t>
  </si>
  <si>
    <t>6.3</t>
  </si>
  <si>
    <t>i34492</t>
  </si>
  <si>
    <t>Concreto Usinado Bombeavel, FCK 20Mpa</t>
  </si>
  <si>
    <t>Regularização do piso</t>
  </si>
  <si>
    <t>6.4</t>
  </si>
  <si>
    <t>6.5</t>
  </si>
  <si>
    <t>6.6</t>
  </si>
  <si>
    <t>6.7</t>
  </si>
  <si>
    <t>Soleira, Pingadeira e Peitoril de granito, largura 15cm</t>
  </si>
  <si>
    <t>2.1</t>
  </si>
  <si>
    <t>2.2</t>
  </si>
  <si>
    <t>2.3</t>
  </si>
  <si>
    <t>2.4</t>
  </si>
  <si>
    <t>2.6</t>
  </si>
  <si>
    <t>________________________________</t>
  </si>
  <si>
    <t>Escavação Manual de Valas e Sapatas</t>
  </si>
  <si>
    <t>Reaterro Mecanizado</t>
  </si>
  <si>
    <t>2.8</t>
  </si>
  <si>
    <t>kg</t>
  </si>
  <si>
    <t>Kg</t>
  </si>
  <si>
    <t>Armaç Bloco, Viga Baldrame e Sapata Utilizando Aço CA-60 de 5 mm 
- MONTAGEM</t>
  </si>
  <si>
    <t>Concreto FCK 25mpa, Traço 1:2,7:3, preparo mecânico</t>
  </si>
  <si>
    <t>Fabricação Montagem e desmontagem de forma para Viga Baldrame, em madeira serrada, E=25mm, 4 utilizações</t>
  </si>
  <si>
    <t>Composiçao 02</t>
  </si>
  <si>
    <t>4.4</t>
  </si>
  <si>
    <t>Revestimento cerâmico para piso com placa tipo porcelanato  60x60cm</t>
  </si>
  <si>
    <t>Rodapé cerâmico de 7cm, com placa tipo esmaltada 60x60cm</t>
  </si>
  <si>
    <t>Revestimento cerâmico nas paredes internas, dimesão de 33x45</t>
  </si>
  <si>
    <t>Concretagem de Sapatas fck 20 Mpa</t>
  </si>
  <si>
    <t>Concretagem de pilares, Fck = 25 Mpa,</t>
  </si>
  <si>
    <t>4.1.1</t>
  </si>
  <si>
    <t>4.1.2</t>
  </si>
  <si>
    <t xml:space="preserve">Armaç de Pilar e Viga, Utilizando Aço CA-60 de 5 mm </t>
  </si>
  <si>
    <t xml:space="preserve">Armaç de Pilar e Viga, Utilizando Aço CA-50 de 10mm </t>
  </si>
  <si>
    <t xml:space="preserve">Armaç de Pilar e Viga, Utilizando Aço CA-50 de 12,5mm </t>
  </si>
  <si>
    <t>4.1.3</t>
  </si>
  <si>
    <t>4.1.4</t>
  </si>
  <si>
    <t>4.1.5</t>
  </si>
  <si>
    <t>4.2.1</t>
  </si>
  <si>
    <t>Montagem e desmontagem de forma de Vigas</t>
  </si>
  <si>
    <t>4.2.2</t>
  </si>
  <si>
    <t>4.2.3</t>
  </si>
  <si>
    <t>4.2.4</t>
  </si>
  <si>
    <t>4.2.5</t>
  </si>
  <si>
    <t>Fabricação e instalação de estrutura em Madeira</t>
  </si>
  <si>
    <t>7.2.1</t>
  </si>
  <si>
    <t>Emboço interno</t>
  </si>
  <si>
    <t>Emboço externo</t>
  </si>
  <si>
    <t>7.2.2</t>
  </si>
  <si>
    <t>Laje Pre-moldada em concreto armado de Teto</t>
  </si>
  <si>
    <t>2.5</t>
  </si>
  <si>
    <t>2.7.1</t>
  </si>
  <si>
    <t>2.7.2</t>
  </si>
  <si>
    <t>2.7.3</t>
  </si>
  <si>
    <t>Arm Bloco, Viga Baldrame e Sapata Utilizando Aço CA-50 de 10,0 mm
- MONTAGEM</t>
  </si>
  <si>
    <t>2.7.4</t>
  </si>
  <si>
    <t>4.3</t>
  </si>
  <si>
    <t>Verga Pre- moldada para porta</t>
  </si>
  <si>
    <t>4.5</t>
  </si>
  <si>
    <t>Pintura Imunizante para Madeira.</t>
  </si>
  <si>
    <t>Janela em alumínio tipo Maxiam-ar com vidro (completa)</t>
  </si>
  <si>
    <t>Porta de abrir de alumínio com guarnição (completa)</t>
  </si>
  <si>
    <t>orçamento</t>
  </si>
  <si>
    <t>Depósito em Canterio de Obra container</t>
  </si>
  <si>
    <t>mês</t>
  </si>
  <si>
    <t>composição 01</t>
  </si>
  <si>
    <t>Reboco massa fina</t>
  </si>
  <si>
    <t>7.4</t>
  </si>
  <si>
    <t>Área : 264,16 m²</t>
  </si>
  <si>
    <t>Sinap (data de referência)</t>
  </si>
  <si>
    <t>Composiçao 01</t>
  </si>
  <si>
    <t>Engenheiro Civil Junior</t>
  </si>
  <si>
    <t>Horas</t>
  </si>
  <si>
    <t>Armaçao das Sapatas Utilizando Aço CA-50 de 10,0 mm</t>
  </si>
  <si>
    <t>Composiçao 04</t>
  </si>
  <si>
    <t>Montagem e desmontagem de forma de Pilares, em madeira serrada, E=25mm, 8 utilizações</t>
  </si>
  <si>
    <t>Concretagem de Vigas, Fck = 25 Mpa,</t>
  </si>
  <si>
    <t xml:space="preserve">Armaç de Pilar e Viga, Utilizando Aço CA-50 de 6,3 mm </t>
  </si>
  <si>
    <t xml:space="preserve">Armaç de Pilar e Viga, Utilizando Aço CA-50 de 16,0mm </t>
  </si>
  <si>
    <t>Telhamento com Telha Cerâmica de Encaixe</t>
  </si>
  <si>
    <t>Agua Furtada em chapa de aço galvanizado corte 50</t>
  </si>
  <si>
    <t>5.2.1</t>
  </si>
  <si>
    <t>5.2.2</t>
  </si>
  <si>
    <t>Cumeeira e espigão para telha cerâmica</t>
  </si>
  <si>
    <t>4.2.6</t>
  </si>
  <si>
    <t>Verga e contraverga para janela</t>
  </si>
  <si>
    <t>5.1.1</t>
  </si>
  <si>
    <t>5.1.2</t>
  </si>
  <si>
    <t>Retirada e relocação de estrutura em Madeira</t>
  </si>
  <si>
    <t>Composiçao 05</t>
  </si>
  <si>
    <t>Composiçao 06</t>
  </si>
  <si>
    <t>Composiçao 07</t>
  </si>
  <si>
    <t>Tubulação de passagem para água</t>
  </si>
  <si>
    <t>Tubulação de passagem esgoto 150mm</t>
  </si>
  <si>
    <t>Tubulação de passagem esgoto 75mm</t>
  </si>
  <si>
    <t>xx/2022</t>
  </si>
  <si>
    <t>Data:   /     /2022</t>
  </si>
  <si>
    <t>Obra: Ampliação da Escola Dom Pedro I</t>
  </si>
  <si>
    <t>Representante Legal</t>
  </si>
  <si>
    <t>Nome Completo, CPF e cargo na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</si>
</sst>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_)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color indexed="12"/>
      <name val="MS Sans Serif"/>
      <family val="2"/>
    </font>
    <font>
      <sz val="7"/>
      <color indexed="12"/>
      <name val="MS Sans Serif"/>
      <family val="2"/>
    </font>
    <font>
      <sz val="8"/>
      <color indexed="8"/>
      <name val="MS Sans Serif"/>
      <family val="2"/>
    </font>
    <font>
      <sz val="7"/>
      <color indexed="8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b/>
      <sz val="7"/>
      <color indexed="12"/>
      <name val="MS Sans Serif"/>
      <family val="2"/>
    </font>
    <font>
      <sz val="10"/>
      <name val="MS Sans Serif"/>
      <family val="2"/>
    </font>
    <font>
      <b/>
      <sz val="8"/>
      <name val="MS Sans Serif"/>
      <family val="2"/>
    </font>
    <font>
      <b/>
      <sz val="12"/>
      <name val="Arial"/>
      <family val="2"/>
    </font>
    <font>
      <sz val="11"/>
      <color indexed="12"/>
      <name val="MS Sans Serif"/>
      <family val="2"/>
    </font>
    <font>
      <sz val="9"/>
      <name val="Times New Roman"/>
      <family val="1"/>
    </font>
    <font>
      <sz val="8"/>
      <color indexed="8"/>
      <name val="Calibri"/>
      <family val="2"/>
    </font>
    <font>
      <sz val="10"/>
      <color theme="1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0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5" fillId="0" borderId="0" xfId="1" applyFont="1" applyProtection="1"/>
    <xf numFmtId="0" fontId="0" fillId="0" borderId="0" xfId="0" applyBorder="1"/>
    <xf numFmtId="0" fontId="5" fillId="0" borderId="0" xfId="1" applyFont="1" applyBorder="1" applyProtection="1"/>
    <xf numFmtId="0" fontId="8" fillId="0" borderId="0" xfId="1" applyFont="1" applyProtection="1"/>
    <xf numFmtId="0" fontId="9" fillId="0" borderId="0" xfId="1" applyFont="1" applyProtection="1"/>
    <xf numFmtId="0" fontId="8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6" fillId="0" borderId="0" xfId="1" applyFont="1" applyProtection="1"/>
    <xf numFmtId="0" fontId="7" fillId="0" borderId="0" xfId="1" applyFont="1" applyProtection="1"/>
    <xf numFmtId="2" fontId="10" fillId="0" borderId="0" xfId="2" applyNumberFormat="1" applyAlignment="1"/>
    <xf numFmtId="2" fontId="10" fillId="0" borderId="0" xfId="2" applyNumberFormat="1" applyBorder="1"/>
    <xf numFmtId="2" fontId="2" fillId="0" borderId="0" xfId="2" applyNumberFormat="1" applyFont="1" applyBorder="1"/>
    <xf numFmtId="0" fontId="3" fillId="0" borderId="0" xfId="0" applyFont="1" applyBorder="1"/>
    <xf numFmtId="164" fontId="0" fillId="0" borderId="3" xfId="3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justify"/>
    </xf>
    <xf numFmtId="0" fontId="0" fillId="0" borderId="1" xfId="0" applyBorder="1"/>
    <xf numFmtId="164" fontId="0" fillId="0" borderId="0" xfId="3" applyFont="1" applyBorder="1"/>
    <xf numFmtId="4" fontId="8" fillId="2" borderId="0" xfId="1" applyNumberFormat="1" applyFont="1" applyFill="1" applyBorder="1" applyProtection="1">
      <protection locked="0"/>
    </xf>
    <xf numFmtId="0" fontId="0" fillId="0" borderId="3" xfId="0" applyBorder="1" applyAlignment="1">
      <alignment horizontal="center"/>
    </xf>
    <xf numFmtId="165" fontId="8" fillId="0" borderId="0" xfId="1" applyNumberFormat="1" applyFont="1" applyBorder="1" applyProtection="1">
      <protection locked="0"/>
    </xf>
    <xf numFmtId="0" fontId="3" fillId="0" borderId="6" xfId="0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justify"/>
    </xf>
    <xf numFmtId="4" fontId="8" fillId="0" borderId="0" xfId="1" applyNumberFormat="1" applyFont="1" applyBorder="1" applyAlignment="1" applyProtection="1">
      <alignment horizontal="center"/>
    </xf>
    <xf numFmtId="0" fontId="0" fillId="0" borderId="0" xfId="0" applyBorder="1" applyAlignment="1">
      <alignment horizontal="right"/>
    </xf>
    <xf numFmtId="0" fontId="0" fillId="0" borderId="2" xfId="0" applyBorder="1"/>
    <xf numFmtId="164" fontId="0" fillId="0" borderId="7" xfId="3" applyFont="1" applyBorder="1"/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6" xfId="0" applyFont="1" applyBorder="1" applyAlignment="1">
      <alignment horizontal="right" vertical="top"/>
    </xf>
    <xf numFmtId="0" fontId="11" fillId="0" borderId="0" xfId="0" applyFont="1" applyBorder="1"/>
    <xf numFmtId="0" fontId="0" fillId="0" borderId="6" xfId="0" applyBorder="1" applyAlignment="1">
      <alignment horizontal="right"/>
    </xf>
    <xf numFmtId="0" fontId="12" fillId="0" borderId="0" xfId="1" applyFont="1" applyProtection="1"/>
    <xf numFmtId="0" fontId="11" fillId="0" borderId="0" xfId="1" applyFont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3" fillId="0" borderId="13" xfId="0" applyFont="1" applyBorder="1" applyAlignment="1">
      <alignment horizontal="right"/>
    </xf>
    <xf numFmtId="0" fontId="3" fillId="0" borderId="13" xfId="0" applyFont="1" applyBorder="1" applyAlignment="1">
      <alignment horizontal="right" vertical="top"/>
    </xf>
    <xf numFmtId="0" fontId="0" fillId="0" borderId="2" xfId="0" applyBorder="1" applyAlignment="1">
      <alignment horizontal="right"/>
    </xf>
    <xf numFmtId="0" fontId="0" fillId="0" borderId="13" xfId="0" applyBorder="1" applyAlignment="1">
      <alignment horizontal="right"/>
    </xf>
    <xf numFmtId="0" fontId="13" fillId="0" borderId="0" xfId="1" applyFont="1" applyAlignment="1" applyProtection="1">
      <alignment horizontal="right"/>
    </xf>
    <xf numFmtId="10" fontId="14" fillId="0" borderId="15" xfId="1" applyNumberFormat="1" applyFont="1" applyBorder="1" applyAlignment="1" applyProtection="1">
      <alignment horizontal="center"/>
    </xf>
    <xf numFmtId="0" fontId="3" fillId="0" borderId="1" xfId="0" applyFont="1" applyBorder="1" applyAlignment="1">
      <alignment horizontal="left" vertical="justify"/>
    </xf>
    <xf numFmtId="17" fontId="0" fillId="0" borderId="0" xfId="0" applyNumberFormat="1" applyBorder="1" applyAlignment="1">
      <alignment horizontal="center"/>
    </xf>
    <xf numFmtId="164" fontId="0" fillId="0" borderId="11" xfId="3" applyFont="1" applyBorder="1"/>
    <xf numFmtId="164" fontId="0" fillId="0" borderId="12" xfId="3" applyFont="1" applyBorder="1"/>
    <xf numFmtId="164" fontId="1" fillId="0" borderId="3" xfId="3" applyFont="1" applyBorder="1"/>
    <xf numFmtId="0" fontId="1" fillId="0" borderId="1" xfId="0" applyFont="1" applyBorder="1"/>
    <xf numFmtId="0" fontId="1" fillId="0" borderId="4" xfId="0" applyFont="1" applyBorder="1" applyAlignment="1">
      <alignment horizontal="center" vertical="justify"/>
    </xf>
    <xf numFmtId="0" fontId="1" fillId="0" borderId="3" xfId="0" applyFont="1" applyBorder="1"/>
    <xf numFmtId="0" fontId="1" fillId="0" borderId="13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right" vertical="top"/>
    </xf>
    <xf numFmtId="0" fontId="1" fillId="0" borderId="9" xfId="0" applyFont="1" applyBorder="1" applyAlignment="1">
      <alignment horizontal="right"/>
    </xf>
    <xf numFmtId="0" fontId="1" fillId="0" borderId="6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64" fontId="0" fillId="0" borderId="3" xfId="3" applyFont="1" applyBorder="1" applyAlignment="1">
      <alignment vertical="center"/>
    </xf>
    <xf numFmtId="164" fontId="0" fillId="0" borderId="7" xfId="3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1" fillId="0" borderId="0" xfId="0" applyFont="1" applyBorder="1"/>
    <xf numFmtId="164" fontId="1" fillId="0" borderId="0" xfId="3" applyFont="1" applyBorder="1"/>
    <xf numFmtId="0" fontId="3" fillId="0" borderId="3" xfId="0" applyFont="1" applyBorder="1" applyAlignment="1">
      <alignment horizontal="right"/>
    </xf>
    <xf numFmtId="0" fontId="1" fillId="0" borderId="1" xfId="0" applyFont="1" applyFill="1" applyBorder="1"/>
    <xf numFmtId="0" fontId="0" fillId="0" borderId="2" xfId="0" applyFill="1" applyBorder="1"/>
    <xf numFmtId="0" fontId="1" fillId="0" borderId="3" xfId="0" applyFont="1" applyFill="1" applyBorder="1" applyAlignment="1">
      <alignment horizontal="center"/>
    </xf>
    <xf numFmtId="164" fontId="0" fillId="0" borderId="3" xfId="3" applyFont="1" applyFill="1" applyBorder="1"/>
    <xf numFmtId="164" fontId="0" fillId="0" borderId="7" xfId="3" applyFont="1" applyFill="1" applyBorder="1"/>
    <xf numFmtId="0" fontId="1" fillId="0" borderId="1" xfId="0" applyFont="1" applyFill="1" applyBorder="1" applyAlignment="1">
      <alignment horizontal="left" vertical="justify"/>
    </xf>
    <xf numFmtId="0" fontId="1" fillId="0" borderId="2" xfId="0" applyFont="1" applyFill="1" applyBorder="1" applyAlignment="1">
      <alignment horizontal="left" vertical="justify"/>
    </xf>
    <xf numFmtId="0" fontId="1" fillId="0" borderId="14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5" fillId="0" borderId="5" xfId="3" applyFont="1" applyBorder="1" applyAlignment="1">
      <alignment horizontal="right"/>
    </xf>
    <xf numFmtId="164" fontId="0" fillId="0" borderId="20" xfId="3" applyFont="1" applyBorder="1"/>
    <xf numFmtId="164" fontId="15" fillId="0" borderId="8" xfId="3" applyFont="1" applyBorder="1"/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/>
    <xf numFmtId="0" fontId="0" fillId="0" borderId="21" xfId="0" applyBorder="1" applyAlignment="1">
      <alignment horizontal="right"/>
    </xf>
    <xf numFmtId="164" fontId="0" fillId="0" borderId="21" xfId="3" applyFont="1" applyBorder="1"/>
    <xf numFmtId="164" fontId="0" fillId="0" borderId="18" xfId="3" applyFont="1" applyBorder="1"/>
    <xf numFmtId="0" fontId="1" fillId="0" borderId="10" xfId="0" applyFont="1" applyBorder="1" applyAlignment="1">
      <alignment horizontal="right"/>
    </xf>
    <xf numFmtId="0" fontId="1" fillId="0" borderId="19" xfId="0" applyFont="1" applyBorder="1"/>
    <xf numFmtId="0" fontId="9" fillId="0" borderId="0" xfId="1" applyFont="1" applyBorder="1" applyProtection="1"/>
    <xf numFmtId="10" fontId="14" fillId="0" borderId="0" xfId="1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right"/>
    </xf>
    <xf numFmtId="0" fontId="16" fillId="0" borderId="0" xfId="1" applyFont="1" applyProtection="1"/>
    <xf numFmtId="0" fontId="17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11" fillId="3" borderId="6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3" borderId="1" xfId="0" applyFont="1" applyFill="1" applyBorder="1" applyAlignment="1"/>
    <xf numFmtId="0" fontId="11" fillId="3" borderId="2" xfId="0" applyFont="1" applyFill="1" applyBorder="1" applyAlignment="1"/>
    <xf numFmtId="0" fontId="3" fillId="3" borderId="3" xfId="0" applyFont="1" applyFill="1" applyBorder="1" applyAlignment="1">
      <alignment horizontal="center"/>
    </xf>
    <xf numFmtId="164" fontId="0" fillId="3" borderId="3" xfId="3" applyFont="1" applyFill="1" applyBorder="1"/>
    <xf numFmtId="164" fontId="1" fillId="3" borderId="3" xfId="3" applyFont="1" applyFill="1" applyBorder="1"/>
    <xf numFmtId="164" fontId="0" fillId="3" borderId="7" xfId="3" applyFont="1" applyFill="1" applyBorder="1"/>
    <xf numFmtId="0" fontId="11" fillId="3" borderId="1" xfId="0" applyFont="1" applyFill="1" applyBorder="1"/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vertical="top" wrapText="1"/>
    </xf>
    <xf numFmtId="0" fontId="11" fillId="3" borderId="6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9" fillId="0" borderId="16" xfId="0" applyFont="1" applyBorder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left" vertical="justify"/>
    </xf>
    <xf numFmtId="0" fontId="0" fillId="0" borderId="11" xfId="0" applyBorder="1" applyAlignment="1">
      <alignment horizontal="right"/>
    </xf>
    <xf numFmtId="0" fontId="1" fillId="0" borderId="1" xfId="0" applyFont="1" applyBorder="1" applyAlignment="1">
      <alignment horizontal="left" vertical="justify"/>
    </xf>
    <xf numFmtId="0" fontId="1" fillId="0" borderId="2" xfId="0" applyFont="1" applyBorder="1" applyAlignment="1">
      <alignment horizontal="left" vertical="justify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1" applyNumberFormat="1" applyFont="1" applyAlignment="1" applyProtection="1">
      <alignment horizontal="left" vertical="justify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justify"/>
    </xf>
    <xf numFmtId="0" fontId="15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</cellXfs>
  <cellStyles count="4">
    <cellStyle name="Normal" xfId="0" builtinId="0"/>
    <cellStyle name="Normal_ORÇAMENTO-HAB" xfId="1" xr:uid="{00000000-0005-0000-0000-000002000000}"/>
    <cellStyle name="Normal_Plan1" xfId="2" xr:uid="{00000000-0005-0000-0000-000004000000}"/>
    <cellStyle name="Vírgula" xfId="3" builtinId="3"/>
  </cellStyles>
  <dxfs count="5"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color theme="0"/>
        <name val="Calibri Light"/>
        <scheme val="none"/>
      </font>
      <fill>
        <patternFill>
          <bgColor theme="0"/>
        </patternFill>
      </fill>
    </dxf>
    <dxf>
      <font>
        <b/>
        <i val="0"/>
      </font>
      <fill>
        <patternFill>
          <bgColor theme="0" tint="-0.1499679555650502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89"/>
  <sheetViews>
    <sheetView tabSelected="1" zoomScale="90" zoomScaleNormal="90" workbookViewId="0">
      <selection activeCell="G88" sqref="G88"/>
    </sheetView>
  </sheetViews>
  <sheetFormatPr defaultRowHeight="10.5" x14ac:dyDescent="0.15"/>
  <cols>
    <col min="1" max="1" width="3.7109375" style="8" customWidth="1"/>
    <col min="2" max="2" width="9.28515625" style="8" bestFit="1" customWidth="1"/>
    <col min="3" max="3" width="13.5703125" style="8" customWidth="1"/>
    <col min="4" max="4" width="21.140625" style="9" customWidth="1"/>
    <col min="5" max="5" width="39.85546875" style="9" customWidth="1"/>
    <col min="6" max="6" width="9.140625" style="7"/>
    <col min="7" max="8" width="10.7109375" style="1" bestFit="1" customWidth="1"/>
    <col min="9" max="9" width="9.7109375" style="1" customWidth="1"/>
    <col min="10" max="10" width="12.5703125" style="1" bestFit="1" customWidth="1"/>
    <col min="11" max="11" width="13.42578125" style="1" customWidth="1"/>
    <col min="12" max="12" width="10.28515625" style="1" customWidth="1"/>
    <col min="13" max="13" width="16.42578125" style="1" customWidth="1"/>
    <col min="14" max="16384" width="9.140625" style="1"/>
  </cols>
  <sheetData>
    <row r="2" spans="1:22" ht="15.75" x14ac:dyDescent="0.25">
      <c r="A2" s="127" t="s">
        <v>50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4" spans="1:22" ht="12.75" x14ac:dyDescent="0.2">
      <c r="B4" s="33" t="s">
        <v>155</v>
      </c>
      <c r="C4" s="33"/>
      <c r="D4" s="35"/>
      <c r="F4" s="36" t="s">
        <v>154</v>
      </c>
      <c r="J4" s="43" t="s">
        <v>19</v>
      </c>
      <c r="K4" s="44">
        <v>0</v>
      </c>
    </row>
    <row r="5" spans="1:22" ht="12.75" x14ac:dyDescent="0.2">
      <c r="B5" s="33" t="s">
        <v>126</v>
      </c>
      <c r="C5" s="33"/>
      <c r="D5" s="35"/>
      <c r="E5" s="91"/>
      <c r="F5" s="36"/>
      <c r="J5" s="43"/>
      <c r="K5" s="89"/>
    </row>
    <row r="6" spans="1:22" ht="13.5" thickBot="1" x14ac:dyDescent="0.25">
      <c r="A6" s="2"/>
      <c r="B6" s="33"/>
      <c r="C6" s="33"/>
      <c r="D6" s="2"/>
      <c r="E6" s="64"/>
      <c r="F6" s="2"/>
      <c r="G6" s="2"/>
      <c r="H6" s="2"/>
      <c r="I6" s="2" t="s">
        <v>127</v>
      </c>
      <c r="J6" s="26"/>
      <c r="K6" s="46" t="s">
        <v>153</v>
      </c>
      <c r="L6" s="2"/>
      <c r="M6" s="2"/>
      <c r="S6" s="3"/>
      <c r="T6" s="3"/>
      <c r="U6" s="3"/>
      <c r="V6" s="3"/>
    </row>
    <row r="7" spans="1:22" ht="26.25" thickBot="1" x14ac:dyDescent="0.2">
      <c r="A7" s="23"/>
      <c r="B7" s="114" t="s">
        <v>10</v>
      </c>
      <c r="C7" s="114" t="s">
        <v>18</v>
      </c>
      <c r="D7" s="128" t="s">
        <v>2</v>
      </c>
      <c r="E7" s="129"/>
      <c r="F7" s="15" t="s">
        <v>5</v>
      </c>
      <c r="G7" s="16" t="s">
        <v>13</v>
      </c>
      <c r="H7" s="16" t="s">
        <v>6</v>
      </c>
      <c r="I7" s="16" t="s">
        <v>7</v>
      </c>
      <c r="J7" s="16" t="s">
        <v>8</v>
      </c>
      <c r="K7" s="16" t="s">
        <v>9</v>
      </c>
      <c r="L7" s="16" t="s">
        <v>11</v>
      </c>
      <c r="M7" s="51" t="s">
        <v>20</v>
      </c>
      <c r="N7" s="24"/>
      <c r="O7" s="24"/>
      <c r="P7" s="24"/>
      <c r="Q7" s="24"/>
      <c r="R7" s="24"/>
      <c r="S7" s="3"/>
      <c r="T7" s="24"/>
      <c r="U7" s="25"/>
      <c r="V7" s="3"/>
    </row>
    <row r="8" spans="1:22" ht="12.75" x14ac:dyDescent="0.2">
      <c r="A8" s="2"/>
      <c r="B8" s="80"/>
      <c r="C8" s="81"/>
      <c r="D8" s="82"/>
      <c r="E8" s="83"/>
      <c r="F8" s="81"/>
      <c r="G8" s="84"/>
      <c r="H8" s="84"/>
      <c r="I8" s="84"/>
      <c r="J8" s="84"/>
      <c r="K8" s="84"/>
      <c r="L8" s="84"/>
      <c r="M8" s="85"/>
      <c r="N8" s="18"/>
      <c r="O8" s="18"/>
      <c r="P8" s="18"/>
      <c r="Q8" s="18"/>
      <c r="R8" s="18"/>
      <c r="S8" s="3"/>
      <c r="T8" s="21"/>
      <c r="U8" s="19"/>
      <c r="V8" s="3"/>
    </row>
    <row r="9" spans="1:22" ht="19.5" customHeight="1" x14ac:dyDescent="0.2">
      <c r="A9" s="2"/>
      <c r="B9" s="106">
        <v>1</v>
      </c>
      <c r="C9" s="107"/>
      <c r="D9" s="102" t="s">
        <v>14</v>
      </c>
      <c r="E9" s="103"/>
      <c r="F9" s="108"/>
      <c r="G9" s="99"/>
      <c r="H9" s="99"/>
      <c r="I9" s="99"/>
      <c r="J9" s="99"/>
      <c r="K9" s="100" t="s">
        <v>37</v>
      </c>
      <c r="L9" s="99"/>
      <c r="M9" s="101">
        <f>SUM(M10:M13)</f>
        <v>0</v>
      </c>
      <c r="N9" s="18"/>
      <c r="O9" s="18"/>
      <c r="P9" s="18"/>
      <c r="Q9" s="18"/>
      <c r="R9" s="18"/>
      <c r="S9" s="3"/>
      <c r="T9" s="18"/>
      <c r="U9" s="19"/>
      <c r="V9" s="3"/>
    </row>
    <row r="10" spans="1:22" ht="12.75" customHeight="1" x14ac:dyDescent="0.2">
      <c r="A10" s="2"/>
      <c r="B10" s="22" t="s">
        <v>0</v>
      </c>
      <c r="C10" s="53">
        <v>98519</v>
      </c>
      <c r="D10" s="17" t="s">
        <v>25</v>
      </c>
      <c r="E10" s="27"/>
      <c r="F10" s="20" t="s">
        <v>3</v>
      </c>
      <c r="G10" s="14">
        <v>360.41</v>
      </c>
      <c r="H10" s="14"/>
      <c r="I10" s="14"/>
      <c r="J10" s="14">
        <f>G10*H10</f>
        <v>0</v>
      </c>
      <c r="K10" s="14">
        <f>G10*I10</f>
        <v>0</v>
      </c>
      <c r="L10" s="14">
        <f>H10+I10</f>
        <v>0</v>
      </c>
      <c r="M10" s="28">
        <f>G10*L10</f>
        <v>0</v>
      </c>
      <c r="N10" s="65"/>
      <c r="O10" s="65"/>
      <c r="P10" s="18"/>
      <c r="Q10" s="18"/>
      <c r="R10" s="18"/>
      <c r="S10" s="3"/>
      <c r="T10" s="18"/>
      <c r="U10" s="19"/>
      <c r="V10" s="3"/>
    </row>
    <row r="11" spans="1:22" ht="12.75" customHeight="1" x14ac:dyDescent="0.2">
      <c r="A11" s="2"/>
      <c r="B11" s="22" t="s">
        <v>21</v>
      </c>
      <c r="C11" s="53" t="s">
        <v>120</v>
      </c>
      <c r="D11" s="50" t="s">
        <v>121</v>
      </c>
      <c r="E11" s="31"/>
      <c r="F11" s="20" t="s">
        <v>122</v>
      </c>
      <c r="G11" s="14">
        <v>5</v>
      </c>
      <c r="H11" s="14"/>
      <c r="I11" s="14"/>
      <c r="J11" s="14">
        <f>G11*H11</f>
        <v>0</v>
      </c>
      <c r="K11" s="14">
        <f>G11*I11</f>
        <v>0</v>
      </c>
      <c r="L11" s="14">
        <f>H11+I11</f>
        <v>0</v>
      </c>
      <c r="M11" s="28">
        <f>G11*L11</f>
        <v>0</v>
      </c>
      <c r="N11" s="65"/>
      <c r="O11" s="65"/>
      <c r="P11" s="18"/>
      <c r="Q11" s="18"/>
      <c r="R11" s="18"/>
      <c r="S11" s="3"/>
      <c r="T11" s="18"/>
      <c r="U11" s="19"/>
      <c r="V11" s="3"/>
    </row>
    <row r="12" spans="1:22" ht="12.75" customHeight="1" x14ac:dyDescent="0.2">
      <c r="A12" s="2"/>
      <c r="B12" s="22" t="s">
        <v>22</v>
      </c>
      <c r="C12" s="53" t="s">
        <v>128</v>
      </c>
      <c r="D12" s="50" t="s">
        <v>52</v>
      </c>
      <c r="E12" s="31"/>
      <c r="F12" s="20" t="s">
        <v>3</v>
      </c>
      <c r="G12" s="14">
        <v>264.16000000000003</v>
      </c>
      <c r="H12" s="14"/>
      <c r="I12" s="14"/>
      <c r="J12" s="14">
        <f>G12*H12</f>
        <v>0</v>
      </c>
      <c r="K12" s="14">
        <f>G12*I12</f>
        <v>0</v>
      </c>
      <c r="L12" s="14">
        <f>H12+I12</f>
        <v>0</v>
      </c>
      <c r="M12" s="28">
        <f>G12*L12</f>
        <v>0</v>
      </c>
      <c r="N12" s="65"/>
      <c r="O12" s="65"/>
      <c r="P12" s="18"/>
      <c r="Q12" s="18"/>
      <c r="R12" s="18"/>
      <c r="S12" s="3"/>
      <c r="T12" s="18"/>
      <c r="U12" s="19"/>
      <c r="V12" s="3"/>
    </row>
    <row r="13" spans="1:22" ht="12.75" customHeight="1" x14ac:dyDescent="0.2">
      <c r="A13" s="2"/>
      <c r="B13" s="22" t="s">
        <v>51</v>
      </c>
      <c r="C13" s="53">
        <v>90777</v>
      </c>
      <c r="D13" s="50" t="s">
        <v>129</v>
      </c>
      <c r="E13" s="31"/>
      <c r="F13" s="20" t="s">
        <v>130</v>
      </c>
      <c r="G13" s="14">
        <v>20</v>
      </c>
      <c r="H13" s="14"/>
      <c r="I13" s="14"/>
      <c r="J13" s="14">
        <f>G13*H13</f>
        <v>0</v>
      </c>
      <c r="K13" s="14">
        <f>G13*I13</f>
        <v>0</v>
      </c>
      <c r="L13" s="14">
        <f>H13+I13</f>
        <v>0</v>
      </c>
      <c r="M13" s="28">
        <f>G13*L13</f>
        <v>0</v>
      </c>
      <c r="N13" s="65"/>
      <c r="O13" s="65"/>
      <c r="P13" s="18"/>
      <c r="Q13" s="18"/>
      <c r="R13" s="18"/>
      <c r="S13" s="3"/>
      <c r="T13" s="18"/>
      <c r="U13" s="19"/>
      <c r="V13" s="3"/>
    </row>
    <row r="14" spans="1:22" ht="12.75" customHeight="1" x14ac:dyDescent="0.2">
      <c r="A14" s="2"/>
      <c r="B14" s="55"/>
      <c r="C14" s="53"/>
      <c r="D14" s="50"/>
      <c r="E14" s="31"/>
      <c r="F14" s="20"/>
      <c r="G14" s="14"/>
      <c r="H14" s="14"/>
      <c r="I14" s="14"/>
      <c r="J14" s="14"/>
      <c r="K14" s="14"/>
      <c r="L14" s="14"/>
      <c r="M14" s="28"/>
      <c r="N14" s="65"/>
      <c r="O14" s="65"/>
      <c r="P14" s="18"/>
      <c r="Q14" s="18"/>
      <c r="R14" s="18"/>
      <c r="S14" s="3"/>
      <c r="T14" s="18"/>
      <c r="U14" s="19"/>
      <c r="V14" s="3"/>
    </row>
    <row r="15" spans="1:22" ht="12.75" customHeight="1" x14ac:dyDescent="0.2">
      <c r="A15" s="2"/>
      <c r="B15" s="94">
        <v>2</v>
      </c>
      <c r="C15" s="95"/>
      <c r="D15" s="102" t="s">
        <v>53</v>
      </c>
      <c r="E15" s="105"/>
      <c r="F15" s="104"/>
      <c r="G15" s="99"/>
      <c r="H15" s="99"/>
      <c r="I15" s="99"/>
      <c r="J15" s="99"/>
      <c r="K15" s="100" t="s">
        <v>38</v>
      </c>
      <c r="L15" s="99"/>
      <c r="M15" s="101">
        <f>SUM(M16:M26)</f>
        <v>0</v>
      </c>
      <c r="N15" s="65"/>
      <c r="O15" s="65"/>
      <c r="P15" s="18"/>
      <c r="Q15" s="18"/>
      <c r="R15" s="18"/>
      <c r="S15" s="3"/>
      <c r="T15" s="18"/>
      <c r="U15" s="19"/>
      <c r="V15" s="3"/>
    </row>
    <row r="16" spans="1:22" ht="12.75" customHeight="1" x14ac:dyDescent="0.2">
      <c r="A16" s="2"/>
      <c r="B16" s="55" t="s">
        <v>67</v>
      </c>
      <c r="C16" s="53">
        <v>93358</v>
      </c>
      <c r="D16" s="93" t="s">
        <v>73</v>
      </c>
      <c r="E16" s="31"/>
      <c r="F16" s="20" t="s">
        <v>4</v>
      </c>
      <c r="G16" s="14">
        <v>60.64</v>
      </c>
      <c r="H16" s="14"/>
      <c r="I16" s="14"/>
      <c r="J16" s="14">
        <f t="shared" ref="J16:J26" si="0">G16*H16</f>
        <v>0</v>
      </c>
      <c r="K16" s="14">
        <f t="shared" ref="K16:K26" si="1">G16*I16</f>
        <v>0</v>
      </c>
      <c r="L16" s="14">
        <f t="shared" ref="L16:L26" si="2">H16+I16</f>
        <v>0</v>
      </c>
      <c r="M16" s="28">
        <f t="shared" ref="M16:M26" si="3">G16*L16</f>
        <v>0</v>
      </c>
      <c r="N16" s="65"/>
      <c r="O16" s="65"/>
      <c r="P16" s="18"/>
      <c r="Q16" s="18"/>
      <c r="R16" s="18"/>
      <c r="S16" s="3"/>
      <c r="T16" s="18"/>
      <c r="U16" s="19"/>
      <c r="V16" s="3"/>
    </row>
    <row r="17" spans="1:22" ht="12.75" customHeight="1" x14ac:dyDescent="0.2">
      <c r="A17" s="2"/>
      <c r="B17" s="55" t="s">
        <v>68</v>
      </c>
      <c r="C17" s="53">
        <v>93367</v>
      </c>
      <c r="D17" s="93" t="s">
        <v>74</v>
      </c>
      <c r="E17" s="31"/>
      <c r="F17" s="20" t="s">
        <v>4</v>
      </c>
      <c r="G17" s="14">
        <v>69.61</v>
      </c>
      <c r="H17" s="14"/>
      <c r="I17" s="14"/>
      <c r="J17" s="14">
        <f t="shared" si="0"/>
        <v>0</v>
      </c>
      <c r="K17" s="14">
        <f t="shared" si="1"/>
        <v>0</v>
      </c>
      <c r="L17" s="14">
        <f t="shared" ref="L17" si="4">H17+I17</f>
        <v>0</v>
      </c>
      <c r="M17" s="28">
        <f t="shared" si="3"/>
        <v>0</v>
      </c>
      <c r="N17" s="65"/>
      <c r="O17" s="65"/>
      <c r="P17" s="18"/>
      <c r="Q17" s="18"/>
      <c r="R17" s="18"/>
      <c r="S17" s="3"/>
      <c r="T17" s="18"/>
      <c r="U17" s="19"/>
      <c r="V17" s="3"/>
    </row>
    <row r="18" spans="1:22" ht="12.75" customHeight="1" x14ac:dyDescent="0.2">
      <c r="A18" s="2"/>
      <c r="B18" s="55" t="s">
        <v>69</v>
      </c>
      <c r="C18" s="53">
        <v>102487</v>
      </c>
      <c r="D18" s="17" t="s">
        <v>55</v>
      </c>
      <c r="E18" s="31"/>
      <c r="F18" s="20" t="s">
        <v>4</v>
      </c>
      <c r="G18" s="14">
        <v>24.25</v>
      </c>
      <c r="H18" s="14"/>
      <c r="I18" s="14"/>
      <c r="J18" s="14">
        <f t="shared" si="0"/>
        <v>0</v>
      </c>
      <c r="K18" s="14">
        <f t="shared" si="1"/>
        <v>0</v>
      </c>
      <c r="L18" s="14">
        <f t="shared" si="2"/>
        <v>0</v>
      </c>
      <c r="M18" s="28">
        <f t="shared" si="3"/>
        <v>0</v>
      </c>
      <c r="N18" s="65"/>
      <c r="O18" s="65"/>
      <c r="P18" s="18"/>
      <c r="Q18" s="18"/>
      <c r="R18" s="18"/>
      <c r="S18" s="3"/>
      <c r="T18" s="18"/>
      <c r="U18" s="19"/>
      <c r="V18" s="3"/>
    </row>
    <row r="19" spans="1:22" ht="12.75" customHeight="1" x14ac:dyDescent="0.2">
      <c r="A19" s="2"/>
      <c r="B19" s="55" t="s">
        <v>70</v>
      </c>
      <c r="C19" s="53" t="s">
        <v>132</v>
      </c>
      <c r="D19" s="50" t="s">
        <v>54</v>
      </c>
      <c r="E19" s="31"/>
      <c r="F19" s="20" t="s">
        <v>3</v>
      </c>
      <c r="G19" s="14">
        <v>71.73</v>
      </c>
      <c r="H19" s="14"/>
      <c r="I19" s="14"/>
      <c r="J19" s="14">
        <f t="shared" si="0"/>
        <v>0</v>
      </c>
      <c r="K19" s="14">
        <f t="shared" si="1"/>
        <v>0</v>
      </c>
      <c r="L19" s="14">
        <f t="shared" si="2"/>
        <v>0</v>
      </c>
      <c r="M19" s="28">
        <f t="shared" si="3"/>
        <v>0</v>
      </c>
      <c r="N19" s="65"/>
      <c r="O19" s="65"/>
      <c r="P19" s="18"/>
      <c r="Q19" s="18"/>
      <c r="R19" s="18"/>
      <c r="S19" s="3"/>
      <c r="T19" s="18"/>
      <c r="U19" s="19"/>
      <c r="V19" s="3"/>
    </row>
    <row r="20" spans="1:22" ht="12.75" customHeight="1" x14ac:dyDescent="0.2">
      <c r="A20" s="2"/>
      <c r="B20" s="55" t="s">
        <v>108</v>
      </c>
      <c r="C20" s="53">
        <v>96546</v>
      </c>
      <c r="D20" s="50" t="s">
        <v>131</v>
      </c>
      <c r="E20" s="31"/>
      <c r="F20" s="20" t="s">
        <v>76</v>
      </c>
      <c r="G20" s="14">
        <v>156.85</v>
      </c>
      <c r="H20" s="14"/>
      <c r="I20" s="14"/>
      <c r="J20" s="14">
        <f t="shared" si="0"/>
        <v>0</v>
      </c>
      <c r="K20" s="14">
        <f t="shared" si="1"/>
        <v>0</v>
      </c>
      <c r="L20" s="14">
        <f t="shared" ref="L20:L21" si="5">H20+I20</f>
        <v>0</v>
      </c>
      <c r="M20" s="28">
        <f t="shared" si="3"/>
        <v>0</v>
      </c>
      <c r="N20" s="65"/>
      <c r="O20" s="65"/>
      <c r="P20" s="18"/>
      <c r="Q20" s="18"/>
      <c r="R20" s="18"/>
      <c r="S20" s="3"/>
      <c r="T20" s="18"/>
      <c r="U20" s="19"/>
      <c r="V20" s="3"/>
    </row>
    <row r="21" spans="1:22" ht="12.75" customHeight="1" x14ac:dyDescent="0.2">
      <c r="A21" s="2"/>
      <c r="B21" s="55" t="s">
        <v>71</v>
      </c>
      <c r="C21" s="53">
        <v>94964</v>
      </c>
      <c r="D21" s="50" t="s">
        <v>86</v>
      </c>
      <c r="E21" s="31"/>
      <c r="F21" s="20" t="s">
        <v>4</v>
      </c>
      <c r="G21" s="14">
        <v>4.79</v>
      </c>
      <c r="H21" s="14"/>
      <c r="I21" s="14"/>
      <c r="J21" s="14">
        <f t="shared" si="0"/>
        <v>0</v>
      </c>
      <c r="K21" s="14">
        <f t="shared" si="1"/>
        <v>0</v>
      </c>
      <c r="L21" s="14">
        <f t="shared" si="5"/>
        <v>0</v>
      </c>
      <c r="M21" s="28">
        <f t="shared" si="3"/>
        <v>0</v>
      </c>
      <c r="N21" s="65"/>
      <c r="O21" s="65"/>
      <c r="P21" s="18"/>
      <c r="Q21" s="18"/>
      <c r="R21" s="18"/>
      <c r="S21" s="3"/>
      <c r="T21" s="18"/>
      <c r="U21" s="19"/>
      <c r="V21" s="3"/>
    </row>
    <row r="22" spans="1:22" ht="12.75" customHeight="1" x14ac:dyDescent="0.2">
      <c r="A22" s="2"/>
      <c r="B22" s="55" t="s">
        <v>109</v>
      </c>
      <c r="C22" s="53">
        <v>96543</v>
      </c>
      <c r="D22" s="130" t="s">
        <v>78</v>
      </c>
      <c r="E22" s="131"/>
      <c r="F22" s="20" t="s">
        <v>77</v>
      </c>
      <c r="G22" s="14">
        <v>202.29</v>
      </c>
      <c r="H22" s="14"/>
      <c r="I22" s="14"/>
      <c r="J22" s="14">
        <f t="shared" si="0"/>
        <v>0</v>
      </c>
      <c r="K22" s="14">
        <f t="shared" si="1"/>
        <v>0</v>
      </c>
      <c r="L22" s="14">
        <f t="shared" ref="L22:L25" si="6">H22+I22</f>
        <v>0</v>
      </c>
      <c r="M22" s="28">
        <f t="shared" si="3"/>
        <v>0</v>
      </c>
      <c r="N22" s="65"/>
      <c r="O22" s="65"/>
      <c r="P22" s="18"/>
      <c r="Q22" s="18"/>
      <c r="R22" s="18"/>
      <c r="S22" s="3"/>
      <c r="T22" s="18"/>
      <c r="U22" s="19"/>
      <c r="V22" s="3"/>
    </row>
    <row r="23" spans="1:22" ht="12.75" customHeight="1" x14ac:dyDescent="0.2">
      <c r="A23" s="2"/>
      <c r="B23" s="55" t="s">
        <v>110</v>
      </c>
      <c r="C23" s="53">
        <v>96546</v>
      </c>
      <c r="D23" s="130" t="s">
        <v>112</v>
      </c>
      <c r="E23" s="131"/>
      <c r="F23" s="20" t="s">
        <v>77</v>
      </c>
      <c r="G23" s="14">
        <v>474.53</v>
      </c>
      <c r="H23" s="14"/>
      <c r="I23" s="14"/>
      <c r="J23" s="14">
        <f t="shared" si="0"/>
        <v>0</v>
      </c>
      <c r="K23" s="14">
        <f t="shared" si="1"/>
        <v>0</v>
      </c>
      <c r="L23" s="14">
        <f t="shared" si="6"/>
        <v>0</v>
      </c>
      <c r="M23" s="28">
        <f t="shared" si="3"/>
        <v>0</v>
      </c>
      <c r="N23" s="65"/>
      <c r="O23" s="65"/>
      <c r="P23" s="18"/>
      <c r="Q23" s="18"/>
      <c r="R23" s="18"/>
      <c r="S23" s="3"/>
      <c r="T23" s="18"/>
      <c r="U23" s="19"/>
      <c r="V23" s="3"/>
    </row>
    <row r="24" spans="1:22" ht="12.75" customHeight="1" x14ac:dyDescent="0.2">
      <c r="A24" s="2"/>
      <c r="B24" s="55" t="s">
        <v>111</v>
      </c>
      <c r="C24" s="53">
        <v>94965</v>
      </c>
      <c r="D24" s="50" t="s">
        <v>79</v>
      </c>
      <c r="E24" s="31"/>
      <c r="F24" s="20" t="s">
        <v>4</v>
      </c>
      <c r="G24" s="14">
        <v>10.76</v>
      </c>
      <c r="H24" s="14"/>
      <c r="I24" s="14"/>
      <c r="J24" s="14">
        <f t="shared" si="0"/>
        <v>0</v>
      </c>
      <c r="K24" s="14">
        <f t="shared" si="1"/>
        <v>0</v>
      </c>
      <c r="L24" s="14">
        <f t="shared" si="6"/>
        <v>0</v>
      </c>
      <c r="M24" s="28">
        <f t="shared" si="3"/>
        <v>0</v>
      </c>
      <c r="N24" s="65"/>
      <c r="O24" s="65"/>
      <c r="P24" s="18"/>
      <c r="Q24" s="18"/>
      <c r="R24" s="18"/>
      <c r="S24" s="3"/>
      <c r="T24" s="18"/>
      <c r="U24" s="19"/>
      <c r="V24" s="3"/>
    </row>
    <row r="25" spans="1:22" ht="24" customHeight="1" x14ac:dyDescent="0.2">
      <c r="A25" s="2"/>
      <c r="B25" s="55" t="s">
        <v>113</v>
      </c>
      <c r="C25" s="63">
        <v>96536</v>
      </c>
      <c r="D25" s="124" t="s">
        <v>80</v>
      </c>
      <c r="E25" s="125"/>
      <c r="F25" s="20" t="s">
        <v>3</v>
      </c>
      <c r="G25" s="14">
        <v>107.6</v>
      </c>
      <c r="H25" s="14"/>
      <c r="I25" s="14"/>
      <c r="J25" s="14">
        <f t="shared" si="0"/>
        <v>0</v>
      </c>
      <c r="K25" s="14">
        <f t="shared" si="1"/>
        <v>0</v>
      </c>
      <c r="L25" s="14">
        <f t="shared" si="6"/>
        <v>0</v>
      </c>
      <c r="M25" s="28">
        <f t="shared" si="3"/>
        <v>0</v>
      </c>
      <c r="N25" s="65"/>
      <c r="O25" s="65"/>
      <c r="P25" s="18"/>
      <c r="Q25" s="18"/>
      <c r="R25" s="18"/>
      <c r="S25" s="3"/>
      <c r="T25" s="18"/>
      <c r="U25" s="19"/>
      <c r="V25" s="3"/>
    </row>
    <row r="26" spans="1:22" ht="12.75" customHeight="1" x14ac:dyDescent="0.2">
      <c r="A26" s="2"/>
      <c r="B26" s="55" t="s">
        <v>75</v>
      </c>
      <c r="C26" s="53">
        <v>98555</v>
      </c>
      <c r="D26" s="17" t="s">
        <v>56</v>
      </c>
      <c r="E26" s="31"/>
      <c r="F26" s="20" t="s">
        <v>3</v>
      </c>
      <c r="G26" s="14">
        <v>143.47</v>
      </c>
      <c r="H26" s="14"/>
      <c r="I26" s="14"/>
      <c r="J26" s="14">
        <f t="shared" si="0"/>
        <v>0</v>
      </c>
      <c r="K26" s="14">
        <f t="shared" si="1"/>
        <v>0</v>
      </c>
      <c r="L26" s="14">
        <f t="shared" si="2"/>
        <v>0</v>
      </c>
      <c r="M26" s="28">
        <f t="shared" si="3"/>
        <v>0</v>
      </c>
      <c r="N26" s="65"/>
      <c r="O26" s="65"/>
      <c r="P26" s="18"/>
      <c r="Q26" s="18"/>
      <c r="R26" s="18"/>
      <c r="S26" s="3"/>
      <c r="T26" s="18"/>
      <c r="U26" s="19"/>
      <c r="V26" s="3"/>
    </row>
    <row r="27" spans="1:22" ht="12.75" customHeight="1" x14ac:dyDescent="0.2">
      <c r="A27" s="2"/>
      <c r="B27" s="22"/>
      <c r="C27" s="39"/>
      <c r="D27" s="30"/>
      <c r="E27" s="31"/>
      <c r="F27" s="20"/>
      <c r="G27" s="14"/>
      <c r="H27" s="14"/>
      <c r="I27" s="14"/>
      <c r="J27" s="14"/>
      <c r="K27" s="49"/>
      <c r="L27" s="14"/>
      <c r="M27" s="28"/>
      <c r="N27" s="65"/>
      <c r="O27" s="65"/>
      <c r="P27" s="18"/>
      <c r="Q27" s="18"/>
      <c r="R27" s="18"/>
      <c r="S27" s="3"/>
      <c r="T27" s="18"/>
      <c r="U27" s="19"/>
      <c r="V27" s="3"/>
    </row>
    <row r="28" spans="1:22" ht="12.75" x14ac:dyDescent="0.2">
      <c r="A28" s="2"/>
      <c r="B28" s="94">
        <v>3</v>
      </c>
      <c r="C28" s="95"/>
      <c r="D28" s="102" t="s">
        <v>26</v>
      </c>
      <c r="E28" s="103"/>
      <c r="F28" s="104"/>
      <c r="G28" s="99"/>
      <c r="H28" s="99"/>
      <c r="I28" s="99"/>
      <c r="J28" s="99"/>
      <c r="K28" s="100" t="s">
        <v>40</v>
      </c>
      <c r="L28" s="99">
        <f t="shared" ref="L28" si="7">H28+I28</f>
        <v>0</v>
      </c>
      <c r="M28" s="101">
        <f>SUM(M29:M29)</f>
        <v>0</v>
      </c>
      <c r="N28" s="65"/>
      <c r="O28" s="65"/>
      <c r="P28" s="18"/>
      <c r="Q28" s="18"/>
      <c r="R28" s="18"/>
      <c r="S28" s="3"/>
      <c r="T28" s="18"/>
      <c r="U28" s="19"/>
      <c r="V28" s="3"/>
    </row>
    <row r="29" spans="1:22" ht="27" customHeight="1" x14ac:dyDescent="0.2">
      <c r="A29" s="2"/>
      <c r="B29" s="59" t="s">
        <v>23</v>
      </c>
      <c r="C29" s="63">
        <v>103334</v>
      </c>
      <c r="D29" s="124" t="s">
        <v>39</v>
      </c>
      <c r="E29" s="125"/>
      <c r="F29" s="60" t="s">
        <v>3</v>
      </c>
      <c r="G29" s="61">
        <v>262.83</v>
      </c>
      <c r="H29" s="61"/>
      <c r="I29" s="61"/>
      <c r="J29" s="61">
        <f>G29*H29</f>
        <v>0</v>
      </c>
      <c r="K29" s="61">
        <f>G29*I29</f>
        <v>0</v>
      </c>
      <c r="L29" s="61">
        <f t="shared" ref="L29" si="8">H29+I29</f>
        <v>0</v>
      </c>
      <c r="M29" s="62">
        <f>G29*L29</f>
        <v>0</v>
      </c>
      <c r="N29" s="65"/>
      <c r="O29" s="65"/>
      <c r="P29" s="18"/>
      <c r="Q29" s="18"/>
      <c r="R29" s="18"/>
      <c r="S29" s="3"/>
      <c r="T29" s="18"/>
      <c r="U29" s="19"/>
      <c r="V29" s="3"/>
    </row>
    <row r="30" spans="1:22" ht="12.75" x14ac:dyDescent="0.2">
      <c r="A30" s="2"/>
      <c r="B30" s="22"/>
      <c r="C30" s="39"/>
      <c r="D30" s="17"/>
      <c r="E30" s="27"/>
      <c r="F30" s="20"/>
      <c r="G30" s="14"/>
      <c r="H30" s="14"/>
      <c r="I30" s="14"/>
      <c r="J30" s="14"/>
      <c r="K30" s="14"/>
      <c r="L30" s="14"/>
      <c r="M30" s="28"/>
      <c r="N30" s="65"/>
      <c r="O30" s="65"/>
      <c r="P30" s="18"/>
      <c r="Q30" s="18"/>
      <c r="R30" s="18"/>
      <c r="S30" s="3"/>
      <c r="T30" s="18"/>
      <c r="U30" s="19"/>
      <c r="V30" s="3"/>
    </row>
    <row r="31" spans="1:22" ht="12.75" x14ac:dyDescent="0.2">
      <c r="A31" s="2"/>
      <c r="B31" s="94">
        <v>4</v>
      </c>
      <c r="C31" s="95"/>
      <c r="D31" s="102" t="s">
        <v>16</v>
      </c>
      <c r="E31" s="103"/>
      <c r="F31" s="104"/>
      <c r="G31" s="99"/>
      <c r="H31" s="99"/>
      <c r="I31" s="99"/>
      <c r="J31" s="99"/>
      <c r="K31" s="100" t="s">
        <v>41</v>
      </c>
      <c r="L31" s="99"/>
      <c r="M31" s="101">
        <f>SUM(M32:M45)</f>
        <v>0</v>
      </c>
      <c r="N31" s="65"/>
      <c r="O31" s="65"/>
      <c r="P31" s="18"/>
      <c r="Q31" s="18"/>
      <c r="R31" s="18"/>
      <c r="S31" s="3"/>
      <c r="T31" s="18"/>
      <c r="U31" s="19"/>
      <c r="V31" s="3"/>
    </row>
    <row r="32" spans="1:22" ht="12.75" x14ac:dyDescent="0.2">
      <c r="A32" s="13"/>
      <c r="B32" s="57" t="s">
        <v>88</v>
      </c>
      <c r="C32" s="53">
        <v>103672</v>
      </c>
      <c r="D32" s="122" t="s">
        <v>87</v>
      </c>
      <c r="E32" s="123"/>
      <c r="F32" s="54" t="s">
        <v>4</v>
      </c>
      <c r="G32" s="14">
        <v>3.04</v>
      </c>
      <c r="H32" s="14"/>
      <c r="I32" s="14"/>
      <c r="J32" s="14">
        <f t="shared" ref="J32:J45" si="9">G32*H32</f>
        <v>0</v>
      </c>
      <c r="K32" s="14">
        <f t="shared" ref="K32:K45" si="10">G32*I32</f>
        <v>0</v>
      </c>
      <c r="L32" s="14">
        <f>H32+I32</f>
        <v>0</v>
      </c>
      <c r="M32" s="28">
        <f t="shared" ref="M32:M45" si="11">G32*L32</f>
        <v>0</v>
      </c>
      <c r="N32" s="65"/>
      <c r="O32" s="65"/>
      <c r="P32" s="18"/>
      <c r="Q32" s="18"/>
      <c r="R32" s="18"/>
      <c r="S32" s="3"/>
      <c r="T32" s="18"/>
      <c r="U32" s="19"/>
      <c r="V32" s="3"/>
    </row>
    <row r="33" spans="1:22" ht="24" customHeight="1" x14ac:dyDescent="0.2">
      <c r="A33" s="13"/>
      <c r="B33" s="57" t="s">
        <v>89</v>
      </c>
      <c r="C33" s="53">
        <v>92427</v>
      </c>
      <c r="D33" s="124" t="s">
        <v>133</v>
      </c>
      <c r="E33" s="125"/>
      <c r="F33" s="20" t="s">
        <v>3</v>
      </c>
      <c r="G33" s="14">
        <v>34.72</v>
      </c>
      <c r="H33" s="14"/>
      <c r="I33" s="14"/>
      <c r="J33" s="14">
        <f t="shared" si="9"/>
        <v>0</v>
      </c>
      <c r="K33" s="14">
        <f t="shared" si="10"/>
        <v>0</v>
      </c>
      <c r="L33" s="14">
        <f t="shared" ref="L33" si="12">H33+I33</f>
        <v>0</v>
      </c>
      <c r="M33" s="28">
        <f t="shared" si="11"/>
        <v>0</v>
      </c>
      <c r="N33" s="65"/>
      <c r="O33" s="65"/>
      <c r="P33" s="18"/>
      <c r="Q33" s="18"/>
      <c r="R33" s="18"/>
      <c r="S33" s="3"/>
      <c r="T33" s="18"/>
      <c r="U33" s="19"/>
      <c r="V33" s="3"/>
    </row>
    <row r="34" spans="1:22" ht="12.75" x14ac:dyDescent="0.2">
      <c r="A34" s="13"/>
      <c r="B34" s="57" t="s">
        <v>93</v>
      </c>
      <c r="C34" s="53">
        <v>92759</v>
      </c>
      <c r="D34" s="124" t="s">
        <v>90</v>
      </c>
      <c r="E34" s="125"/>
      <c r="F34" s="20" t="s">
        <v>76</v>
      </c>
      <c r="G34" s="14">
        <v>127.3</v>
      </c>
      <c r="H34" s="14"/>
      <c r="I34" s="14"/>
      <c r="J34" s="14">
        <f t="shared" si="9"/>
        <v>0</v>
      </c>
      <c r="K34" s="14">
        <f t="shared" si="10"/>
        <v>0</v>
      </c>
      <c r="L34" s="14">
        <f t="shared" ref="L34" si="13">H34+I34</f>
        <v>0</v>
      </c>
      <c r="M34" s="28">
        <f t="shared" si="11"/>
        <v>0</v>
      </c>
      <c r="N34" s="65"/>
      <c r="O34" s="65"/>
      <c r="P34" s="18"/>
      <c r="Q34" s="18"/>
      <c r="R34" s="18"/>
      <c r="S34" s="3"/>
      <c r="T34" s="18"/>
      <c r="U34" s="19"/>
      <c r="V34" s="3"/>
    </row>
    <row r="35" spans="1:22" ht="12.75" x14ac:dyDescent="0.2">
      <c r="A35" s="13"/>
      <c r="B35" s="57" t="s">
        <v>94</v>
      </c>
      <c r="C35" s="53">
        <v>92762</v>
      </c>
      <c r="D35" s="124" t="s">
        <v>91</v>
      </c>
      <c r="E35" s="125"/>
      <c r="F35" s="20" t="s">
        <v>76</v>
      </c>
      <c r="G35" s="14">
        <v>297.61</v>
      </c>
      <c r="H35" s="14"/>
      <c r="I35" s="14"/>
      <c r="J35" s="14">
        <f t="shared" si="9"/>
        <v>0</v>
      </c>
      <c r="K35" s="14">
        <f t="shared" si="10"/>
        <v>0</v>
      </c>
      <c r="L35" s="14">
        <f t="shared" ref="L35:L36" si="14">H35+I35</f>
        <v>0</v>
      </c>
      <c r="M35" s="28">
        <f t="shared" si="11"/>
        <v>0</v>
      </c>
      <c r="N35" s="65"/>
      <c r="O35" s="65"/>
      <c r="P35" s="18"/>
      <c r="Q35" s="18"/>
      <c r="R35" s="18"/>
      <c r="S35" s="3"/>
      <c r="T35" s="18"/>
      <c r="U35" s="19"/>
      <c r="V35" s="3"/>
    </row>
    <row r="36" spans="1:22" ht="12.75" x14ac:dyDescent="0.2">
      <c r="A36" s="13"/>
      <c r="B36" s="57" t="s">
        <v>95</v>
      </c>
      <c r="C36" s="53">
        <v>92763</v>
      </c>
      <c r="D36" s="124" t="s">
        <v>92</v>
      </c>
      <c r="E36" s="125"/>
      <c r="F36" s="20" t="s">
        <v>76</v>
      </c>
      <c r="G36" s="14">
        <v>189</v>
      </c>
      <c r="H36" s="14"/>
      <c r="I36" s="14"/>
      <c r="J36" s="14">
        <f t="shared" si="9"/>
        <v>0</v>
      </c>
      <c r="K36" s="14">
        <f t="shared" si="10"/>
        <v>0</v>
      </c>
      <c r="L36" s="14">
        <f t="shared" si="14"/>
        <v>0</v>
      </c>
      <c r="M36" s="28">
        <f t="shared" si="11"/>
        <v>0</v>
      </c>
      <c r="N36" s="65"/>
      <c r="O36" s="65"/>
      <c r="P36" s="18"/>
      <c r="Q36" s="18"/>
      <c r="R36" s="18"/>
      <c r="S36" s="3"/>
      <c r="T36" s="18"/>
      <c r="U36" s="19"/>
      <c r="V36" s="3"/>
    </row>
    <row r="37" spans="1:22" ht="12.75" x14ac:dyDescent="0.2">
      <c r="A37" s="13"/>
      <c r="B37" s="57" t="s">
        <v>96</v>
      </c>
      <c r="C37" s="53">
        <v>103674</v>
      </c>
      <c r="D37" s="122" t="s">
        <v>134</v>
      </c>
      <c r="E37" s="123"/>
      <c r="F37" s="54" t="s">
        <v>4</v>
      </c>
      <c r="G37" s="14">
        <v>9.86</v>
      </c>
      <c r="H37" s="14"/>
      <c r="I37" s="14"/>
      <c r="J37" s="14">
        <f t="shared" si="9"/>
        <v>0</v>
      </c>
      <c r="K37" s="14">
        <f t="shared" si="10"/>
        <v>0</v>
      </c>
      <c r="L37" s="14">
        <f>H37+I37</f>
        <v>0</v>
      </c>
      <c r="M37" s="28">
        <f t="shared" si="11"/>
        <v>0</v>
      </c>
      <c r="N37" s="65"/>
      <c r="O37" s="65"/>
      <c r="P37" s="18"/>
      <c r="Q37" s="18"/>
      <c r="R37" s="18"/>
      <c r="S37" s="3"/>
      <c r="T37" s="18"/>
      <c r="U37" s="19"/>
      <c r="V37" s="3"/>
    </row>
    <row r="38" spans="1:22" ht="12.75" x14ac:dyDescent="0.2">
      <c r="A38" s="13"/>
      <c r="B38" s="57" t="s">
        <v>98</v>
      </c>
      <c r="C38" s="53">
        <v>92463</v>
      </c>
      <c r="D38" s="124" t="s">
        <v>97</v>
      </c>
      <c r="E38" s="125"/>
      <c r="F38" s="20" t="s">
        <v>3</v>
      </c>
      <c r="G38" s="14">
        <v>99.65</v>
      </c>
      <c r="H38" s="14"/>
      <c r="I38" s="14"/>
      <c r="J38" s="14">
        <f t="shared" si="9"/>
        <v>0</v>
      </c>
      <c r="K38" s="14">
        <f t="shared" si="10"/>
        <v>0</v>
      </c>
      <c r="L38" s="14">
        <f t="shared" ref="L38:L42" si="15">H38+I38</f>
        <v>0</v>
      </c>
      <c r="M38" s="28">
        <f t="shared" si="11"/>
        <v>0</v>
      </c>
      <c r="N38" s="65"/>
      <c r="O38" s="65"/>
      <c r="P38" s="18"/>
      <c r="Q38" s="18"/>
      <c r="R38" s="18"/>
      <c r="S38" s="3"/>
      <c r="T38" s="18"/>
      <c r="U38" s="19"/>
      <c r="V38" s="3"/>
    </row>
    <row r="39" spans="1:22" ht="12.75" x14ac:dyDescent="0.2">
      <c r="A39" s="13"/>
      <c r="B39" s="57" t="s">
        <v>99</v>
      </c>
      <c r="C39" s="53">
        <v>92759</v>
      </c>
      <c r="D39" s="124" t="s">
        <v>90</v>
      </c>
      <c r="E39" s="125"/>
      <c r="F39" s="20" t="s">
        <v>76</v>
      </c>
      <c r="G39" s="14">
        <v>135.76</v>
      </c>
      <c r="H39" s="14"/>
      <c r="I39" s="14"/>
      <c r="J39" s="14">
        <f t="shared" si="9"/>
        <v>0</v>
      </c>
      <c r="K39" s="14">
        <f t="shared" si="10"/>
        <v>0</v>
      </c>
      <c r="L39" s="14">
        <f t="shared" si="15"/>
        <v>0</v>
      </c>
      <c r="M39" s="28">
        <f t="shared" si="11"/>
        <v>0</v>
      </c>
      <c r="N39" s="65"/>
      <c r="O39" s="65"/>
      <c r="P39" s="18"/>
      <c r="Q39" s="18"/>
      <c r="R39" s="18"/>
      <c r="S39" s="3"/>
      <c r="T39" s="18"/>
      <c r="U39" s="19"/>
      <c r="V39" s="3"/>
    </row>
    <row r="40" spans="1:22" ht="12.75" x14ac:dyDescent="0.2">
      <c r="A40" s="13"/>
      <c r="B40" s="57" t="s">
        <v>100</v>
      </c>
      <c r="C40" s="53">
        <v>92760</v>
      </c>
      <c r="D40" s="124" t="s">
        <v>135</v>
      </c>
      <c r="E40" s="125"/>
      <c r="F40" s="20" t="s">
        <v>76</v>
      </c>
      <c r="G40" s="14">
        <v>103</v>
      </c>
      <c r="H40" s="14"/>
      <c r="I40" s="14"/>
      <c r="J40" s="14">
        <f t="shared" si="9"/>
        <v>0</v>
      </c>
      <c r="K40" s="14">
        <f t="shared" si="10"/>
        <v>0</v>
      </c>
      <c r="L40" s="14">
        <f t="shared" ref="L40" si="16">H40+I40</f>
        <v>0</v>
      </c>
      <c r="M40" s="28">
        <f t="shared" si="11"/>
        <v>0</v>
      </c>
      <c r="N40" s="65"/>
      <c r="O40" s="65"/>
      <c r="P40" s="18"/>
      <c r="Q40" s="18"/>
      <c r="R40" s="18"/>
      <c r="S40" s="3"/>
      <c r="T40" s="18"/>
      <c r="U40" s="19"/>
      <c r="V40" s="3"/>
    </row>
    <row r="41" spans="1:22" ht="12.75" x14ac:dyDescent="0.2">
      <c r="A41" s="13"/>
      <c r="B41" s="57" t="s">
        <v>101</v>
      </c>
      <c r="C41" s="53">
        <v>92762</v>
      </c>
      <c r="D41" s="124" t="s">
        <v>91</v>
      </c>
      <c r="E41" s="125"/>
      <c r="F41" s="20" t="s">
        <v>76</v>
      </c>
      <c r="G41" s="14">
        <v>164.55</v>
      </c>
      <c r="H41" s="14"/>
      <c r="I41" s="14"/>
      <c r="J41" s="14">
        <f t="shared" si="9"/>
        <v>0</v>
      </c>
      <c r="K41" s="14">
        <f t="shared" si="10"/>
        <v>0</v>
      </c>
      <c r="L41" s="14">
        <f t="shared" si="15"/>
        <v>0</v>
      </c>
      <c r="M41" s="28">
        <f t="shared" si="11"/>
        <v>0</v>
      </c>
      <c r="N41" s="65"/>
      <c r="O41" s="65"/>
      <c r="P41" s="18"/>
      <c r="Q41" s="18"/>
      <c r="R41" s="18"/>
      <c r="S41" s="3"/>
      <c r="T41" s="18"/>
      <c r="U41" s="19"/>
      <c r="V41" s="3"/>
    </row>
    <row r="42" spans="1:22" ht="12.75" x14ac:dyDescent="0.2">
      <c r="A42" s="13"/>
      <c r="B42" s="57" t="s">
        <v>142</v>
      </c>
      <c r="C42" s="53">
        <v>92764</v>
      </c>
      <c r="D42" s="124" t="s">
        <v>136</v>
      </c>
      <c r="E42" s="125"/>
      <c r="F42" s="20" t="s">
        <v>76</v>
      </c>
      <c r="G42" s="14">
        <v>272.16000000000003</v>
      </c>
      <c r="H42" s="14"/>
      <c r="I42" s="14"/>
      <c r="J42" s="14">
        <f t="shared" si="9"/>
        <v>0</v>
      </c>
      <c r="K42" s="14">
        <f t="shared" si="10"/>
        <v>0</v>
      </c>
      <c r="L42" s="14">
        <f t="shared" si="15"/>
        <v>0</v>
      </c>
      <c r="M42" s="28">
        <f t="shared" si="11"/>
        <v>0</v>
      </c>
      <c r="N42" s="65"/>
      <c r="O42" s="65"/>
      <c r="P42" s="18"/>
      <c r="Q42" s="18"/>
      <c r="R42" s="18"/>
      <c r="S42" s="3"/>
      <c r="T42" s="18"/>
      <c r="U42" s="19"/>
      <c r="V42" s="3"/>
    </row>
    <row r="43" spans="1:22" ht="12.75" x14ac:dyDescent="0.2">
      <c r="A43" s="2"/>
      <c r="B43" s="57" t="s">
        <v>114</v>
      </c>
      <c r="C43" s="53" t="s">
        <v>81</v>
      </c>
      <c r="D43" s="117" t="s">
        <v>107</v>
      </c>
      <c r="E43" s="126"/>
      <c r="F43" s="54" t="s">
        <v>3</v>
      </c>
      <c r="G43" s="14">
        <v>264.16000000000003</v>
      </c>
      <c r="H43" s="14"/>
      <c r="I43" s="14"/>
      <c r="J43" s="14">
        <f t="shared" si="9"/>
        <v>0</v>
      </c>
      <c r="K43" s="14">
        <f t="shared" si="10"/>
        <v>0</v>
      </c>
      <c r="L43" s="14">
        <f>H43+I43</f>
        <v>0</v>
      </c>
      <c r="M43" s="28">
        <f t="shared" si="11"/>
        <v>0</v>
      </c>
      <c r="N43" s="65"/>
      <c r="O43" s="65"/>
      <c r="P43" s="18"/>
      <c r="Q43" s="18"/>
      <c r="R43" s="18"/>
    </row>
    <row r="44" spans="1:22" ht="12.75" x14ac:dyDescent="0.2">
      <c r="A44" s="2"/>
      <c r="B44" s="57" t="s">
        <v>82</v>
      </c>
      <c r="C44" s="53">
        <v>93184</v>
      </c>
      <c r="D44" s="117" t="s">
        <v>115</v>
      </c>
      <c r="E44" s="118"/>
      <c r="F44" s="54" t="s">
        <v>1</v>
      </c>
      <c r="G44" s="14">
        <v>11.2</v>
      </c>
      <c r="H44" s="14"/>
      <c r="I44" s="14"/>
      <c r="J44" s="14">
        <f t="shared" si="9"/>
        <v>0</v>
      </c>
      <c r="K44" s="14">
        <f t="shared" si="10"/>
        <v>0</v>
      </c>
      <c r="L44" s="14">
        <f>H44+I44</f>
        <v>0</v>
      </c>
      <c r="M44" s="28">
        <f t="shared" si="11"/>
        <v>0</v>
      </c>
      <c r="N44" s="65"/>
      <c r="O44" s="65"/>
      <c r="P44" s="18"/>
      <c r="Q44" s="18"/>
      <c r="R44" s="18"/>
    </row>
    <row r="45" spans="1:22" ht="12.75" x14ac:dyDescent="0.2">
      <c r="A45" s="2"/>
      <c r="B45" s="57" t="s">
        <v>116</v>
      </c>
      <c r="C45" s="53">
        <v>93187</v>
      </c>
      <c r="D45" s="117" t="s">
        <v>143</v>
      </c>
      <c r="E45" s="118"/>
      <c r="F45" s="54" t="s">
        <v>1</v>
      </c>
      <c r="G45" s="14">
        <v>105.4</v>
      </c>
      <c r="H45" s="14"/>
      <c r="I45" s="14"/>
      <c r="J45" s="14">
        <f t="shared" si="9"/>
        <v>0</v>
      </c>
      <c r="K45" s="14">
        <f t="shared" si="10"/>
        <v>0</v>
      </c>
      <c r="L45" s="14">
        <f>H45+I45</f>
        <v>0</v>
      </c>
      <c r="M45" s="28">
        <f t="shared" si="11"/>
        <v>0</v>
      </c>
      <c r="N45" s="65"/>
      <c r="O45" s="65"/>
      <c r="P45" s="18"/>
      <c r="Q45" s="18"/>
      <c r="R45" s="18"/>
    </row>
    <row r="46" spans="1:22" ht="12.75" x14ac:dyDescent="0.2">
      <c r="A46" s="2"/>
      <c r="B46" s="32"/>
      <c r="C46" s="40"/>
      <c r="D46" s="45"/>
      <c r="E46" s="115"/>
      <c r="F46" s="29"/>
      <c r="G46" s="14"/>
      <c r="H46" s="14"/>
      <c r="I46" s="14"/>
      <c r="J46" s="14"/>
      <c r="K46" s="14"/>
      <c r="L46" s="14"/>
      <c r="M46" s="28"/>
      <c r="N46" s="65"/>
      <c r="O46" s="65"/>
      <c r="P46" s="18"/>
      <c r="Q46" s="18"/>
      <c r="R46" s="18"/>
    </row>
    <row r="47" spans="1:22" ht="12.75" x14ac:dyDescent="0.2">
      <c r="A47" s="2"/>
      <c r="B47" s="94">
        <v>5</v>
      </c>
      <c r="C47" s="95"/>
      <c r="D47" s="96" t="s">
        <v>17</v>
      </c>
      <c r="E47" s="97"/>
      <c r="F47" s="98"/>
      <c r="G47" s="99"/>
      <c r="H47" s="99"/>
      <c r="I47" s="99"/>
      <c r="J47" s="99"/>
      <c r="K47" s="100" t="s">
        <v>42</v>
      </c>
      <c r="L47" s="99"/>
      <c r="M47" s="101">
        <f>SUM(M48:M53)</f>
        <v>0</v>
      </c>
      <c r="N47" s="65"/>
      <c r="O47" s="65"/>
      <c r="P47" s="18"/>
      <c r="Q47" s="18"/>
      <c r="R47" s="18"/>
    </row>
    <row r="48" spans="1:22" ht="12.75" x14ac:dyDescent="0.2">
      <c r="A48" s="2"/>
      <c r="B48" s="55" t="s">
        <v>144</v>
      </c>
      <c r="C48" s="41">
        <v>92567</v>
      </c>
      <c r="D48" s="50" t="s">
        <v>102</v>
      </c>
      <c r="E48" s="27"/>
      <c r="F48" s="54" t="s">
        <v>3</v>
      </c>
      <c r="G48" s="14">
        <v>301.85000000000002</v>
      </c>
      <c r="H48" s="14"/>
      <c r="I48" s="14"/>
      <c r="J48" s="14">
        <f t="shared" ref="J48:J53" si="17">G48*H48</f>
        <v>0</v>
      </c>
      <c r="K48" s="14">
        <f t="shared" ref="K48:K53" si="18">G48*I48</f>
        <v>0</v>
      </c>
      <c r="L48" s="14">
        <f>H48+I48</f>
        <v>0</v>
      </c>
      <c r="M48" s="28">
        <f t="shared" ref="M48:M53" si="19">G48*L48</f>
        <v>0</v>
      </c>
      <c r="N48" s="65"/>
      <c r="O48" s="65"/>
      <c r="P48" s="18"/>
      <c r="Q48" s="18"/>
      <c r="R48" s="18"/>
    </row>
    <row r="49" spans="1:18" ht="12.75" x14ac:dyDescent="0.2">
      <c r="A49" s="2"/>
      <c r="B49" s="55" t="s">
        <v>145</v>
      </c>
      <c r="C49" s="41">
        <v>100389</v>
      </c>
      <c r="D49" s="50" t="s">
        <v>146</v>
      </c>
      <c r="E49" s="27"/>
      <c r="F49" s="54" t="s">
        <v>3</v>
      </c>
      <c r="G49" s="14">
        <v>24.3</v>
      </c>
      <c r="H49" s="14"/>
      <c r="I49" s="14"/>
      <c r="J49" s="14">
        <f t="shared" si="17"/>
        <v>0</v>
      </c>
      <c r="K49" s="14">
        <f t="shared" si="18"/>
        <v>0</v>
      </c>
      <c r="L49" s="14">
        <f>H49+I49</f>
        <v>0</v>
      </c>
      <c r="M49" s="28">
        <f t="shared" si="19"/>
        <v>0</v>
      </c>
      <c r="N49" s="65"/>
      <c r="O49" s="65"/>
      <c r="P49" s="18"/>
      <c r="Q49" s="18"/>
      <c r="R49" s="18"/>
    </row>
    <row r="50" spans="1:18" ht="12.75" x14ac:dyDescent="0.2">
      <c r="A50" s="2"/>
      <c r="B50" s="55" t="s">
        <v>139</v>
      </c>
      <c r="C50" s="41">
        <v>94443</v>
      </c>
      <c r="D50" s="52" t="s">
        <v>137</v>
      </c>
      <c r="E50" s="27"/>
      <c r="F50" s="54" t="s">
        <v>3</v>
      </c>
      <c r="G50" s="14">
        <v>324.3</v>
      </c>
      <c r="H50" s="14"/>
      <c r="I50" s="14"/>
      <c r="J50" s="14">
        <f t="shared" si="17"/>
        <v>0</v>
      </c>
      <c r="K50" s="14">
        <f t="shared" si="18"/>
        <v>0</v>
      </c>
      <c r="L50" s="14">
        <f t="shared" ref="L50:L52" si="20">H50+I50</f>
        <v>0</v>
      </c>
      <c r="M50" s="28">
        <f t="shared" si="19"/>
        <v>0</v>
      </c>
      <c r="N50" s="65"/>
      <c r="O50" s="65"/>
      <c r="P50" s="18"/>
      <c r="Q50" s="18"/>
      <c r="R50" s="18"/>
    </row>
    <row r="51" spans="1:18" ht="12.75" x14ac:dyDescent="0.2">
      <c r="A51" s="2"/>
      <c r="B51" s="55" t="s">
        <v>140</v>
      </c>
      <c r="C51" s="41">
        <v>94219</v>
      </c>
      <c r="D51" s="52" t="s">
        <v>141</v>
      </c>
      <c r="E51" s="27"/>
      <c r="F51" s="54" t="s">
        <v>1</v>
      </c>
      <c r="G51" s="14">
        <v>43.55</v>
      </c>
      <c r="H51" s="14"/>
      <c r="I51" s="14"/>
      <c r="J51" s="14">
        <f t="shared" si="17"/>
        <v>0</v>
      </c>
      <c r="K51" s="14">
        <f t="shared" si="18"/>
        <v>0</v>
      </c>
      <c r="L51" s="14">
        <f t="shared" ref="L51" si="21">H51+I51</f>
        <v>0</v>
      </c>
      <c r="M51" s="28">
        <f t="shared" si="19"/>
        <v>0</v>
      </c>
      <c r="N51" s="65"/>
      <c r="O51" s="65"/>
      <c r="P51" s="18"/>
      <c r="Q51" s="18"/>
      <c r="R51" s="18"/>
    </row>
    <row r="52" spans="1:18" ht="12.75" x14ac:dyDescent="0.2">
      <c r="A52" s="2"/>
      <c r="B52" s="55" t="s">
        <v>48</v>
      </c>
      <c r="C52" s="66">
        <v>102233</v>
      </c>
      <c r="D52" s="117" t="s">
        <v>117</v>
      </c>
      <c r="E52" s="118"/>
      <c r="F52" s="54" t="s">
        <v>3</v>
      </c>
      <c r="G52" s="14">
        <v>301.85000000000002</v>
      </c>
      <c r="H52" s="14"/>
      <c r="I52" s="14"/>
      <c r="J52" s="14">
        <f t="shared" si="17"/>
        <v>0</v>
      </c>
      <c r="K52" s="14">
        <f t="shared" si="18"/>
        <v>0</v>
      </c>
      <c r="L52" s="14">
        <f t="shared" si="20"/>
        <v>0</v>
      </c>
      <c r="M52" s="28">
        <f t="shared" si="19"/>
        <v>0</v>
      </c>
      <c r="N52" s="65"/>
      <c r="O52" s="65"/>
      <c r="P52" s="18"/>
      <c r="Q52" s="18"/>
      <c r="R52" s="18"/>
    </row>
    <row r="53" spans="1:18" ht="12.75" x14ac:dyDescent="0.2">
      <c r="A53" s="64"/>
      <c r="B53" s="55" t="s">
        <v>57</v>
      </c>
      <c r="C53" s="74">
        <v>94228</v>
      </c>
      <c r="D53" s="112" t="s">
        <v>138</v>
      </c>
      <c r="E53" s="113"/>
      <c r="F53" s="54" t="s">
        <v>1</v>
      </c>
      <c r="G53" s="49">
        <v>26.56</v>
      </c>
      <c r="H53" s="49"/>
      <c r="I53" s="49"/>
      <c r="J53" s="14">
        <f t="shared" si="17"/>
        <v>0</v>
      </c>
      <c r="K53" s="14">
        <f t="shared" si="18"/>
        <v>0</v>
      </c>
      <c r="L53" s="14">
        <f t="shared" ref="L53" si="22">H53+I53</f>
        <v>0</v>
      </c>
      <c r="M53" s="28">
        <f t="shared" si="19"/>
        <v>0</v>
      </c>
      <c r="N53" s="65"/>
      <c r="O53" s="65"/>
      <c r="P53" s="65"/>
      <c r="Q53" s="65"/>
      <c r="R53" s="65"/>
    </row>
    <row r="54" spans="1:18" ht="12.75" x14ac:dyDescent="0.2">
      <c r="A54" s="2"/>
      <c r="B54" s="58"/>
      <c r="C54" s="39"/>
      <c r="D54" s="72"/>
      <c r="E54" s="73"/>
      <c r="F54" s="69"/>
      <c r="G54" s="70"/>
      <c r="H54" s="70"/>
      <c r="I54" s="70"/>
      <c r="J54" s="70"/>
      <c r="K54" s="70"/>
      <c r="L54" s="70"/>
      <c r="M54" s="71"/>
      <c r="N54" s="65"/>
      <c r="O54" s="65"/>
      <c r="P54" s="18"/>
      <c r="Q54" s="18"/>
      <c r="R54" s="18"/>
    </row>
    <row r="55" spans="1:18" ht="12.75" hidden="1" x14ac:dyDescent="0.2">
      <c r="A55" s="2"/>
      <c r="B55" s="94">
        <v>6</v>
      </c>
      <c r="C55" s="95"/>
      <c r="D55" s="102" t="s">
        <v>27</v>
      </c>
      <c r="E55" s="103"/>
      <c r="F55" s="98"/>
      <c r="G55" s="99"/>
      <c r="H55" s="99"/>
      <c r="I55" s="99"/>
      <c r="J55" s="99"/>
      <c r="K55" s="100" t="s">
        <v>44</v>
      </c>
      <c r="L55" s="99"/>
      <c r="M55" s="101">
        <f>SUM(M56:M62)</f>
        <v>0</v>
      </c>
      <c r="N55" s="65"/>
      <c r="O55" s="65"/>
      <c r="P55" s="18"/>
      <c r="Q55" s="18"/>
      <c r="R55" s="18"/>
    </row>
    <row r="56" spans="1:18" ht="12.75" hidden="1" x14ac:dyDescent="0.2">
      <c r="A56" s="2"/>
      <c r="B56" s="55" t="s">
        <v>34</v>
      </c>
      <c r="C56" s="90" t="s">
        <v>47</v>
      </c>
      <c r="D56" s="50" t="s">
        <v>43</v>
      </c>
      <c r="E56" s="27"/>
      <c r="F56" s="54" t="s">
        <v>4</v>
      </c>
      <c r="G56" s="14"/>
      <c r="H56" s="14">
        <v>80</v>
      </c>
      <c r="I56" s="14">
        <v>30.4</v>
      </c>
      <c r="J56" s="14">
        <f t="shared" ref="J56:J62" si="23">G56*H56</f>
        <v>0</v>
      </c>
      <c r="K56" s="14">
        <f t="shared" ref="K56:K62" si="24">G56*I56</f>
        <v>0</v>
      </c>
      <c r="L56" s="14">
        <f t="shared" ref="L56:L57" si="25">H56+I56</f>
        <v>110.4</v>
      </c>
      <c r="M56" s="28">
        <f t="shared" ref="M56:M62" si="26">G56*L56</f>
        <v>0</v>
      </c>
      <c r="N56" s="65"/>
      <c r="O56" s="65"/>
      <c r="P56" s="18"/>
      <c r="Q56" s="18"/>
      <c r="R56" s="18"/>
    </row>
    <row r="57" spans="1:18" ht="12.75" hidden="1" x14ac:dyDescent="0.2">
      <c r="A57" s="2"/>
      <c r="B57" s="55" t="s">
        <v>35</v>
      </c>
      <c r="C57" s="90" t="s">
        <v>59</v>
      </c>
      <c r="D57" s="50" t="s">
        <v>60</v>
      </c>
      <c r="E57" s="27"/>
      <c r="F57" s="54" t="s">
        <v>4</v>
      </c>
      <c r="G57" s="14"/>
      <c r="H57" s="14">
        <v>289</v>
      </c>
      <c r="I57" s="14">
        <v>123</v>
      </c>
      <c r="J57" s="14">
        <f t="shared" si="23"/>
        <v>0</v>
      </c>
      <c r="K57" s="14">
        <f t="shared" si="24"/>
        <v>0</v>
      </c>
      <c r="L57" s="14">
        <f t="shared" si="25"/>
        <v>412</v>
      </c>
      <c r="M57" s="28">
        <f t="shared" si="26"/>
        <v>0</v>
      </c>
      <c r="N57" s="65"/>
      <c r="O57" s="65"/>
      <c r="P57" s="18"/>
      <c r="Q57" s="18"/>
      <c r="R57" s="18"/>
    </row>
    <row r="58" spans="1:18" ht="12.75" hidden="1" x14ac:dyDescent="0.2">
      <c r="A58" s="2"/>
      <c r="B58" s="55" t="s">
        <v>58</v>
      </c>
      <c r="C58" s="90">
        <v>92874</v>
      </c>
      <c r="D58" s="50" t="s">
        <v>49</v>
      </c>
      <c r="E58" s="27"/>
      <c r="F58" s="54" t="s">
        <v>4</v>
      </c>
      <c r="G58" s="14"/>
      <c r="H58" s="14">
        <v>7.6</v>
      </c>
      <c r="I58" s="14">
        <v>22.8</v>
      </c>
      <c r="J58" s="14">
        <f t="shared" si="23"/>
        <v>0</v>
      </c>
      <c r="K58" s="14">
        <f t="shared" si="24"/>
        <v>0</v>
      </c>
      <c r="L58" s="14">
        <f t="shared" ref="L58" si="27">H58+I58</f>
        <v>30.4</v>
      </c>
      <c r="M58" s="28">
        <f t="shared" si="26"/>
        <v>0</v>
      </c>
      <c r="N58" s="65"/>
      <c r="O58" s="65"/>
      <c r="P58" s="18"/>
      <c r="Q58" s="18"/>
      <c r="R58" s="18"/>
    </row>
    <row r="59" spans="1:18" ht="12.75" hidden="1" x14ac:dyDescent="0.2">
      <c r="A59" s="2"/>
      <c r="B59" s="55" t="s">
        <v>62</v>
      </c>
      <c r="C59" s="53">
        <v>87620</v>
      </c>
      <c r="D59" s="50" t="s">
        <v>61</v>
      </c>
      <c r="E59" s="27"/>
      <c r="F59" s="54" t="s">
        <v>3</v>
      </c>
      <c r="G59" s="14"/>
      <c r="H59" s="14">
        <v>29.5</v>
      </c>
      <c r="I59" s="14">
        <v>3.3</v>
      </c>
      <c r="J59" s="14">
        <f t="shared" si="23"/>
        <v>0</v>
      </c>
      <c r="K59" s="14">
        <f t="shared" si="24"/>
        <v>0</v>
      </c>
      <c r="L59" s="14">
        <f t="shared" ref="L59:L60" si="28">H59+I59</f>
        <v>32.799999999999997</v>
      </c>
      <c r="M59" s="28">
        <f t="shared" si="26"/>
        <v>0</v>
      </c>
      <c r="N59" s="65"/>
      <c r="O59" s="65"/>
      <c r="P59" s="18"/>
      <c r="Q59" s="18"/>
      <c r="R59" s="18"/>
    </row>
    <row r="60" spans="1:18" ht="12.75" hidden="1" x14ac:dyDescent="0.2">
      <c r="A60" s="2"/>
      <c r="B60" s="55" t="s">
        <v>63</v>
      </c>
      <c r="C60" s="53">
        <v>87263</v>
      </c>
      <c r="D60" s="50" t="s">
        <v>83</v>
      </c>
      <c r="E60" s="27"/>
      <c r="F60" s="54" t="s">
        <v>3</v>
      </c>
      <c r="G60" s="14"/>
      <c r="H60" s="14">
        <v>114</v>
      </c>
      <c r="I60" s="14">
        <v>12.3</v>
      </c>
      <c r="J60" s="14">
        <f t="shared" si="23"/>
        <v>0</v>
      </c>
      <c r="K60" s="14">
        <f t="shared" si="24"/>
        <v>0</v>
      </c>
      <c r="L60" s="14">
        <f t="shared" si="28"/>
        <v>126.3</v>
      </c>
      <c r="M60" s="28">
        <f t="shared" si="26"/>
        <v>0</v>
      </c>
      <c r="N60" s="65"/>
      <c r="O60" s="65"/>
      <c r="P60" s="18"/>
      <c r="Q60" s="18"/>
      <c r="R60" s="18"/>
    </row>
    <row r="61" spans="1:18" ht="12.75" hidden="1" x14ac:dyDescent="0.2">
      <c r="A61" s="2"/>
      <c r="B61" s="55" t="s">
        <v>64</v>
      </c>
      <c r="C61" s="53">
        <v>88650</v>
      </c>
      <c r="D61" s="50" t="s">
        <v>84</v>
      </c>
      <c r="E61" s="27"/>
      <c r="F61" s="54" t="s">
        <v>1</v>
      </c>
      <c r="G61" s="14"/>
      <c r="H61" s="14">
        <v>11.4</v>
      </c>
      <c r="I61" s="14">
        <v>2.0499999999999998</v>
      </c>
      <c r="J61" s="14">
        <f t="shared" si="23"/>
        <v>0</v>
      </c>
      <c r="K61" s="14">
        <f t="shared" si="24"/>
        <v>0</v>
      </c>
      <c r="L61" s="14">
        <f t="shared" ref="L61:L62" si="29">H61+I61</f>
        <v>13.45</v>
      </c>
      <c r="M61" s="28">
        <f t="shared" si="26"/>
        <v>0</v>
      </c>
      <c r="N61" s="65"/>
      <c r="O61" s="65"/>
      <c r="P61" s="18"/>
      <c r="Q61" s="18"/>
      <c r="R61" s="18"/>
    </row>
    <row r="62" spans="1:18" ht="12.75" hidden="1" x14ac:dyDescent="0.2">
      <c r="A62" s="2"/>
      <c r="B62" s="34" t="s">
        <v>65</v>
      </c>
      <c r="C62" s="42">
        <v>98689</v>
      </c>
      <c r="D62" s="50" t="s">
        <v>66</v>
      </c>
      <c r="E62" s="27"/>
      <c r="F62" s="54" t="s">
        <v>1</v>
      </c>
      <c r="G62" s="14"/>
      <c r="H62" s="14">
        <v>99.5</v>
      </c>
      <c r="I62" s="14">
        <v>18</v>
      </c>
      <c r="J62" s="14">
        <f t="shared" si="23"/>
        <v>0</v>
      </c>
      <c r="K62" s="14">
        <f t="shared" si="24"/>
        <v>0</v>
      </c>
      <c r="L62" s="14">
        <f t="shared" si="29"/>
        <v>117.5</v>
      </c>
      <c r="M62" s="28">
        <f t="shared" si="26"/>
        <v>0</v>
      </c>
      <c r="N62" s="65"/>
      <c r="O62" s="65"/>
      <c r="P62" s="18"/>
      <c r="Q62" s="18"/>
      <c r="R62" s="18"/>
    </row>
    <row r="63" spans="1:18" ht="12.75" hidden="1" x14ac:dyDescent="0.2">
      <c r="A63" s="2"/>
      <c r="B63" s="34"/>
      <c r="C63" s="42"/>
      <c r="D63" s="50"/>
      <c r="E63" s="27"/>
      <c r="F63" s="54"/>
      <c r="G63" s="14"/>
      <c r="H63" s="14"/>
      <c r="I63" s="14"/>
      <c r="J63" s="14"/>
      <c r="K63" s="14"/>
      <c r="L63" s="14"/>
      <c r="M63" s="28"/>
      <c r="N63" s="65"/>
      <c r="O63" s="65"/>
      <c r="P63" s="18"/>
      <c r="Q63" s="18"/>
      <c r="R63" s="18"/>
    </row>
    <row r="64" spans="1:18" ht="12.75" hidden="1" x14ac:dyDescent="0.2">
      <c r="A64" s="2"/>
      <c r="B64" s="94">
        <v>7</v>
      </c>
      <c r="C64" s="109"/>
      <c r="D64" s="102" t="s">
        <v>28</v>
      </c>
      <c r="E64" s="103"/>
      <c r="F64" s="98"/>
      <c r="G64" s="99"/>
      <c r="H64" s="99"/>
      <c r="I64" s="99"/>
      <c r="J64" s="99"/>
      <c r="K64" s="100" t="s">
        <v>45</v>
      </c>
      <c r="L64" s="99"/>
      <c r="M64" s="101">
        <f>SUM(M65:M69)</f>
        <v>0</v>
      </c>
      <c r="N64" s="65"/>
      <c r="O64" s="65"/>
      <c r="P64" s="18"/>
      <c r="Q64" s="18"/>
      <c r="R64" s="18"/>
    </row>
    <row r="65" spans="1:18" ht="12.75" hidden="1" x14ac:dyDescent="0.2">
      <c r="A65" s="2"/>
      <c r="B65" s="55" t="s">
        <v>24</v>
      </c>
      <c r="C65" s="42">
        <v>87879</v>
      </c>
      <c r="D65" s="50" t="s">
        <v>33</v>
      </c>
      <c r="E65" s="27"/>
      <c r="F65" s="54" t="s">
        <v>3</v>
      </c>
      <c r="G65" s="14"/>
      <c r="H65" s="14">
        <v>2.1</v>
      </c>
      <c r="I65" s="14">
        <v>1.6</v>
      </c>
      <c r="J65" s="14">
        <f>G65*H65</f>
        <v>0</v>
      </c>
      <c r="K65" s="14">
        <f>G65*I65</f>
        <v>0</v>
      </c>
      <c r="L65" s="14">
        <f t="shared" ref="L65:L66" si="30">H65+I65</f>
        <v>3.7</v>
      </c>
      <c r="M65" s="28">
        <f>G65*L65</f>
        <v>0</v>
      </c>
      <c r="N65" s="65"/>
      <c r="O65" s="65"/>
      <c r="P65" s="18"/>
      <c r="Q65" s="18"/>
      <c r="R65" s="18"/>
    </row>
    <row r="66" spans="1:18" ht="12.75" hidden="1" x14ac:dyDescent="0.2">
      <c r="A66" s="2"/>
      <c r="B66" s="55" t="s">
        <v>103</v>
      </c>
      <c r="C66" s="42">
        <v>89173</v>
      </c>
      <c r="D66" s="50" t="s">
        <v>104</v>
      </c>
      <c r="E66" s="27"/>
      <c r="F66" s="54" t="s">
        <v>3</v>
      </c>
      <c r="G66" s="14"/>
      <c r="H66" s="14">
        <v>17</v>
      </c>
      <c r="I66" s="14">
        <v>13.3</v>
      </c>
      <c r="J66" s="14">
        <f>G66*H66</f>
        <v>0</v>
      </c>
      <c r="K66" s="14">
        <f>G66*I66</f>
        <v>0</v>
      </c>
      <c r="L66" s="14">
        <f t="shared" si="30"/>
        <v>30.3</v>
      </c>
      <c r="M66" s="28">
        <f>G66*L66</f>
        <v>0</v>
      </c>
      <c r="N66" s="65"/>
      <c r="O66" s="65"/>
      <c r="P66" s="18"/>
      <c r="Q66" s="18"/>
      <c r="R66" s="18"/>
    </row>
    <row r="67" spans="1:18" ht="12.75" hidden="1" x14ac:dyDescent="0.2">
      <c r="A67" s="2"/>
      <c r="B67" s="55" t="s">
        <v>106</v>
      </c>
      <c r="C67" s="42">
        <v>87792</v>
      </c>
      <c r="D67" s="50" t="s">
        <v>105</v>
      </c>
      <c r="E67" s="27"/>
      <c r="F67" s="54" t="s">
        <v>3</v>
      </c>
      <c r="G67" s="14"/>
      <c r="H67" s="14">
        <v>19.899999999999999</v>
      </c>
      <c r="I67" s="14">
        <v>16.100000000000001</v>
      </c>
      <c r="J67" s="14">
        <f>G67*H67</f>
        <v>0</v>
      </c>
      <c r="K67" s="14">
        <f>G67*I67</f>
        <v>0</v>
      </c>
      <c r="L67" s="14">
        <f t="shared" ref="L67:L68" si="31">H67+I67</f>
        <v>36</v>
      </c>
      <c r="M67" s="28">
        <f>G67*L67</f>
        <v>0</v>
      </c>
      <c r="N67" s="65"/>
      <c r="O67" s="65"/>
      <c r="P67" s="18"/>
      <c r="Q67" s="18"/>
      <c r="R67" s="18"/>
    </row>
    <row r="68" spans="1:18" ht="12.75" hidden="1" x14ac:dyDescent="0.2">
      <c r="A68" s="2"/>
      <c r="B68" s="55" t="s">
        <v>30</v>
      </c>
      <c r="C68" s="42" t="s">
        <v>123</v>
      </c>
      <c r="D68" s="50" t="s">
        <v>124</v>
      </c>
      <c r="E68" s="27"/>
      <c r="F68" s="54" t="s">
        <v>3</v>
      </c>
      <c r="G68" s="14"/>
      <c r="H68" s="14">
        <v>4.74</v>
      </c>
      <c r="I68" s="14">
        <v>20.88</v>
      </c>
      <c r="J68" s="14">
        <f>G68*H68</f>
        <v>0</v>
      </c>
      <c r="K68" s="14">
        <f>G68*I68</f>
        <v>0</v>
      </c>
      <c r="L68" s="14">
        <f t="shared" si="31"/>
        <v>25.619999999999997</v>
      </c>
      <c r="M68" s="28">
        <f>G68*L68</f>
        <v>0</v>
      </c>
      <c r="N68" s="65"/>
      <c r="O68" s="65"/>
      <c r="P68" s="18"/>
      <c r="Q68" s="18"/>
      <c r="R68" s="18"/>
    </row>
    <row r="69" spans="1:18" ht="12.75" hidden="1" x14ac:dyDescent="0.2">
      <c r="A69" s="2"/>
      <c r="B69" s="55" t="s">
        <v>125</v>
      </c>
      <c r="C69" s="42">
        <v>87273</v>
      </c>
      <c r="D69" s="50" t="s">
        <v>85</v>
      </c>
      <c r="E69" s="27"/>
      <c r="F69" s="54" t="s">
        <v>3</v>
      </c>
      <c r="G69" s="14"/>
      <c r="H69" s="14">
        <v>47</v>
      </c>
      <c r="I69" s="14">
        <v>16.100000000000001</v>
      </c>
      <c r="J69" s="14">
        <f>G69*H69</f>
        <v>0</v>
      </c>
      <c r="K69" s="14">
        <f>G69*I69</f>
        <v>0</v>
      </c>
      <c r="L69" s="14">
        <f t="shared" ref="L69" si="32">H69+I69</f>
        <v>63.1</v>
      </c>
      <c r="M69" s="28">
        <f>G69*L69</f>
        <v>0</v>
      </c>
      <c r="N69" s="65"/>
      <c r="O69" s="65"/>
      <c r="P69" s="18"/>
      <c r="Q69" s="18"/>
      <c r="R69" s="18"/>
    </row>
    <row r="70" spans="1:18" ht="12.75" hidden="1" x14ac:dyDescent="0.2">
      <c r="A70" s="2"/>
      <c r="B70" s="34"/>
      <c r="C70" s="42"/>
      <c r="D70" s="67"/>
      <c r="E70" s="68"/>
      <c r="F70" s="69"/>
      <c r="G70" s="70"/>
      <c r="H70" s="70"/>
      <c r="I70" s="70"/>
      <c r="J70" s="70"/>
      <c r="K70" s="70"/>
      <c r="L70" s="70"/>
      <c r="M70" s="71"/>
      <c r="N70" s="65"/>
      <c r="O70" s="65"/>
      <c r="P70" s="18"/>
      <c r="Q70" s="18"/>
      <c r="R70" s="18"/>
    </row>
    <row r="71" spans="1:18" ht="12.75" hidden="1" x14ac:dyDescent="0.2">
      <c r="A71" s="2"/>
      <c r="B71" s="94">
        <v>8</v>
      </c>
      <c r="C71" s="109"/>
      <c r="D71" s="102" t="s">
        <v>29</v>
      </c>
      <c r="E71" s="103"/>
      <c r="F71" s="98"/>
      <c r="G71" s="99"/>
      <c r="H71" s="99"/>
      <c r="I71" s="99"/>
      <c r="J71" s="99"/>
      <c r="K71" s="100" t="s">
        <v>46</v>
      </c>
      <c r="L71" s="99"/>
      <c r="M71" s="101">
        <f>SUM(M72:M73)</f>
        <v>0</v>
      </c>
      <c r="N71" s="65"/>
      <c r="O71" s="65"/>
      <c r="P71" s="18"/>
      <c r="Q71" s="18"/>
      <c r="R71" s="18"/>
    </row>
    <row r="72" spans="1:18" ht="12.75" hidden="1" x14ac:dyDescent="0.2">
      <c r="A72" s="2"/>
      <c r="B72" s="55" t="s">
        <v>31</v>
      </c>
      <c r="C72" s="42">
        <v>94570</v>
      </c>
      <c r="D72" s="50" t="s">
        <v>118</v>
      </c>
      <c r="E72" s="27"/>
      <c r="F72" s="54" t="s">
        <v>3</v>
      </c>
      <c r="G72" s="14"/>
      <c r="H72" s="14">
        <v>617</v>
      </c>
      <c r="I72" s="14">
        <v>32.299999999999997</v>
      </c>
      <c r="J72" s="14">
        <f>G72*H72</f>
        <v>0</v>
      </c>
      <c r="K72" s="14">
        <f>G72*I72</f>
        <v>0</v>
      </c>
      <c r="L72" s="14">
        <f t="shared" ref="L72" si="33">H72+I72</f>
        <v>649.29999999999995</v>
      </c>
      <c r="M72" s="28">
        <f>G72*L72</f>
        <v>0</v>
      </c>
      <c r="N72" s="65"/>
      <c r="O72" s="65"/>
      <c r="P72" s="18"/>
      <c r="Q72" s="18"/>
      <c r="R72" s="18"/>
    </row>
    <row r="73" spans="1:18" ht="12.75" hidden="1" x14ac:dyDescent="0.2">
      <c r="A73" s="2"/>
      <c r="B73" s="55" t="s">
        <v>32</v>
      </c>
      <c r="C73" s="42">
        <v>91341</v>
      </c>
      <c r="D73" s="50" t="s">
        <v>119</v>
      </c>
      <c r="E73" s="27"/>
      <c r="F73" s="54" t="s">
        <v>3</v>
      </c>
      <c r="G73" s="14"/>
      <c r="H73" s="14">
        <v>627</v>
      </c>
      <c r="I73" s="14">
        <v>32.299999999999997</v>
      </c>
      <c r="J73" s="14">
        <f>G73*H73</f>
        <v>0</v>
      </c>
      <c r="K73" s="14">
        <f>G73*I73</f>
        <v>0</v>
      </c>
      <c r="L73" s="14">
        <f t="shared" ref="L73" si="34">H73+I73</f>
        <v>659.3</v>
      </c>
      <c r="M73" s="28">
        <f>G73*L73</f>
        <v>0</v>
      </c>
      <c r="N73" s="65"/>
      <c r="O73" s="65"/>
      <c r="P73" s="18"/>
      <c r="Q73" s="18"/>
      <c r="R73" s="18"/>
    </row>
    <row r="74" spans="1:18" ht="12.75" x14ac:dyDescent="0.2">
      <c r="A74" s="2"/>
      <c r="B74" s="55"/>
      <c r="C74" s="42"/>
      <c r="D74" s="67"/>
      <c r="E74" s="68"/>
      <c r="F74" s="69"/>
      <c r="G74" s="70"/>
      <c r="H74" s="70"/>
      <c r="I74" s="70"/>
      <c r="J74" s="70"/>
      <c r="K74" s="70"/>
      <c r="L74" s="70"/>
      <c r="M74" s="71"/>
      <c r="N74" s="65"/>
      <c r="O74" s="65"/>
      <c r="P74" s="18"/>
      <c r="Q74" s="18"/>
      <c r="R74" s="18"/>
    </row>
    <row r="75" spans="1:18" ht="12.75" x14ac:dyDescent="0.2">
      <c r="A75" s="2"/>
      <c r="B75" s="94">
        <v>6</v>
      </c>
      <c r="C75" s="109"/>
      <c r="D75" s="102" t="s">
        <v>36</v>
      </c>
      <c r="E75" s="103"/>
      <c r="F75" s="98"/>
      <c r="G75" s="99"/>
      <c r="H75" s="99"/>
      <c r="I75" s="99"/>
      <c r="J75" s="99"/>
      <c r="K75" s="100" t="s">
        <v>44</v>
      </c>
      <c r="L75" s="99"/>
      <c r="M75" s="101">
        <f>SUM(M76:M78)</f>
        <v>0</v>
      </c>
      <c r="N75" s="65"/>
      <c r="O75" s="65"/>
      <c r="P75" s="18"/>
      <c r="Q75" s="18"/>
      <c r="R75" s="18"/>
    </row>
    <row r="76" spans="1:18" ht="12.75" x14ac:dyDescent="0.2">
      <c r="A76" s="2"/>
      <c r="B76" s="55" t="s">
        <v>34</v>
      </c>
      <c r="C76" s="42" t="s">
        <v>147</v>
      </c>
      <c r="D76" s="50" t="s">
        <v>150</v>
      </c>
      <c r="E76" s="27"/>
      <c r="F76" s="54" t="s">
        <v>15</v>
      </c>
      <c r="G76" s="14">
        <v>5</v>
      </c>
      <c r="H76" s="14"/>
      <c r="I76" s="14"/>
      <c r="J76" s="14">
        <f>G76*H76</f>
        <v>0</v>
      </c>
      <c r="K76" s="14">
        <f>G76*I76</f>
        <v>0</v>
      </c>
      <c r="L76" s="14">
        <f t="shared" ref="L76" si="35">H76+I76</f>
        <v>0</v>
      </c>
      <c r="M76" s="28">
        <f>G76*L76</f>
        <v>0</v>
      </c>
      <c r="N76" s="65"/>
      <c r="O76" s="65"/>
      <c r="P76" s="18"/>
      <c r="Q76" s="18"/>
      <c r="R76" s="18"/>
    </row>
    <row r="77" spans="1:18" ht="12.75" x14ac:dyDescent="0.2">
      <c r="A77" s="2"/>
      <c r="B77" s="55" t="s">
        <v>35</v>
      </c>
      <c r="C77" s="42" t="s">
        <v>148</v>
      </c>
      <c r="D77" s="50" t="s">
        <v>151</v>
      </c>
      <c r="E77" s="27"/>
      <c r="F77" s="54" t="s">
        <v>15</v>
      </c>
      <c r="G77" s="14">
        <v>13</v>
      </c>
      <c r="H77" s="14"/>
      <c r="I77" s="14"/>
      <c r="J77" s="14">
        <f>G77*H77</f>
        <v>0</v>
      </c>
      <c r="K77" s="14">
        <f>G77*I77</f>
        <v>0</v>
      </c>
      <c r="L77" s="14">
        <f t="shared" ref="L77:L78" si="36">H77+I77</f>
        <v>0</v>
      </c>
      <c r="M77" s="28">
        <f>G77*L77</f>
        <v>0</v>
      </c>
      <c r="N77" s="65"/>
      <c r="O77" s="65"/>
      <c r="P77" s="18"/>
      <c r="Q77" s="18"/>
      <c r="R77" s="18"/>
    </row>
    <row r="78" spans="1:18" ht="12.75" x14ac:dyDescent="0.2">
      <c r="A78" s="2"/>
      <c r="B78" s="55" t="s">
        <v>58</v>
      </c>
      <c r="C78" s="42" t="s">
        <v>149</v>
      </c>
      <c r="D78" s="50" t="s">
        <v>152</v>
      </c>
      <c r="E78" s="27"/>
      <c r="F78" s="54" t="s">
        <v>15</v>
      </c>
      <c r="G78" s="14">
        <v>5</v>
      </c>
      <c r="H78" s="14"/>
      <c r="I78" s="14"/>
      <c r="J78" s="14">
        <f>G78*H78</f>
        <v>0</v>
      </c>
      <c r="K78" s="14">
        <f>G78*I78</f>
        <v>0</v>
      </c>
      <c r="L78" s="14">
        <f t="shared" si="36"/>
        <v>0</v>
      </c>
      <c r="M78" s="28">
        <f>G78*L78</f>
        <v>0</v>
      </c>
      <c r="N78" s="65"/>
      <c r="O78" s="65"/>
      <c r="P78" s="18"/>
      <c r="Q78" s="18"/>
      <c r="R78" s="18"/>
    </row>
    <row r="79" spans="1:18" ht="13.5" thickBot="1" x14ac:dyDescent="0.25">
      <c r="A79" s="2"/>
      <c r="B79" s="86"/>
      <c r="C79" s="116"/>
      <c r="D79" s="87"/>
      <c r="E79" s="111"/>
      <c r="F79" s="56"/>
      <c r="G79" s="47"/>
      <c r="H79" s="47"/>
      <c r="I79" s="47"/>
      <c r="J79" s="47"/>
      <c r="K79" s="47"/>
      <c r="L79" s="47"/>
      <c r="M79" s="48"/>
      <c r="N79" s="18"/>
      <c r="O79" s="18"/>
      <c r="P79" s="18"/>
      <c r="Q79" s="18"/>
      <c r="R79" s="18"/>
    </row>
    <row r="80" spans="1:18" ht="13.5" thickBot="1" x14ac:dyDescent="0.25">
      <c r="A80" s="2"/>
      <c r="B80" s="26"/>
      <c r="C80" s="26"/>
      <c r="D80" s="13"/>
      <c r="E80" s="2"/>
      <c r="F80" s="75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</row>
    <row r="81" spans="1:18" ht="21" customHeight="1" thickBot="1" x14ac:dyDescent="0.3">
      <c r="A81" s="2"/>
      <c r="B81" s="26"/>
      <c r="C81" s="26"/>
      <c r="D81" s="13"/>
      <c r="E81" s="2"/>
      <c r="F81" s="75"/>
      <c r="G81" s="18"/>
      <c r="H81" s="65"/>
      <c r="I81" s="18"/>
      <c r="J81" s="18"/>
      <c r="K81" s="77" t="s">
        <v>12</v>
      </c>
      <c r="L81" s="78"/>
      <c r="M81" s="79">
        <f>M9+M15+M28+M31+M47+M55+M64+M71+M75</f>
        <v>0</v>
      </c>
      <c r="N81" s="18"/>
      <c r="O81" s="18"/>
      <c r="P81" s="18"/>
      <c r="Q81" s="18"/>
      <c r="R81" s="18"/>
    </row>
    <row r="82" spans="1:18" ht="12.75" x14ac:dyDescent="0.15">
      <c r="B82" s="119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4"/>
    </row>
    <row r="83" spans="1:18" ht="29.25" customHeight="1" x14ac:dyDescent="0.15"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</row>
    <row r="84" spans="1:18" ht="11.25" x14ac:dyDescent="0.2">
      <c r="F84" s="38"/>
      <c r="G84" s="37"/>
      <c r="H84" s="3"/>
      <c r="I84" s="5"/>
      <c r="J84" s="5"/>
      <c r="K84" s="5"/>
      <c r="L84" s="6"/>
      <c r="M84" s="4"/>
    </row>
    <row r="85" spans="1:18" ht="53.25" customHeight="1" x14ac:dyDescent="0.2">
      <c r="E85" s="2"/>
      <c r="F85" s="12"/>
      <c r="G85" s="10"/>
      <c r="H85" s="11"/>
      <c r="I85" s="110" t="s">
        <v>72</v>
      </c>
      <c r="J85" s="88"/>
      <c r="K85" s="5"/>
      <c r="L85" s="6"/>
      <c r="M85" s="4"/>
    </row>
    <row r="86" spans="1:18" ht="12.75" x14ac:dyDescent="0.2">
      <c r="D86" s="5"/>
      <c r="E86" s="76"/>
      <c r="F86" s="6"/>
      <c r="G86" s="4"/>
      <c r="H86" s="4"/>
      <c r="I86" s="76" t="s">
        <v>156</v>
      </c>
      <c r="J86" s="4"/>
      <c r="K86" s="4"/>
      <c r="L86" s="4"/>
      <c r="M86" s="4"/>
    </row>
    <row r="87" spans="1:18" ht="12.75" x14ac:dyDescent="0.2">
      <c r="B87" s="4"/>
      <c r="C87" s="4"/>
      <c r="D87" s="5"/>
      <c r="E87" s="92"/>
      <c r="F87" s="6"/>
      <c r="G87" s="4"/>
      <c r="H87" s="4"/>
      <c r="I87" s="76" t="s">
        <v>157</v>
      </c>
      <c r="J87" s="4"/>
      <c r="K87" s="4"/>
      <c r="L87" s="4"/>
      <c r="M87" s="4"/>
    </row>
    <row r="88" spans="1:18" ht="12.75" x14ac:dyDescent="0.2">
      <c r="B88" s="4"/>
      <c r="C88" s="4"/>
      <c r="D88" s="5"/>
      <c r="E88" s="76"/>
      <c r="F88" s="6"/>
      <c r="G88" s="4"/>
      <c r="H88" s="4"/>
      <c r="I88" s="4"/>
      <c r="J88" s="4"/>
      <c r="K88" s="4"/>
      <c r="L88" s="4"/>
      <c r="M88" s="4"/>
    </row>
    <row r="89" spans="1:18" x14ac:dyDescent="0.15">
      <c r="B89" s="4"/>
      <c r="C89" s="4"/>
    </row>
  </sheetData>
  <mergeCells count="23">
    <mergeCell ref="A2:M2"/>
    <mergeCell ref="D7:E7"/>
    <mergeCell ref="D44:E44"/>
    <mergeCell ref="D29:E29"/>
    <mergeCell ref="D22:E22"/>
    <mergeCell ref="D23:E23"/>
    <mergeCell ref="D25:E25"/>
    <mergeCell ref="D40:E40"/>
    <mergeCell ref="D52:E52"/>
    <mergeCell ref="B82:L82"/>
    <mergeCell ref="B83:M83"/>
    <mergeCell ref="D45:E45"/>
    <mergeCell ref="D32:E32"/>
    <mergeCell ref="D33:E33"/>
    <mergeCell ref="D35:E35"/>
    <mergeCell ref="D36:E36"/>
    <mergeCell ref="D34:E34"/>
    <mergeCell ref="D42:E42"/>
    <mergeCell ref="D43:E43"/>
    <mergeCell ref="D37:E37"/>
    <mergeCell ref="D38:E38"/>
    <mergeCell ref="D39:E39"/>
    <mergeCell ref="D41:E41"/>
  </mergeCells>
  <phoneticPr fontId="20" type="noConversion"/>
  <conditionalFormatting sqref="K82">
    <cfRule type="expression" dxfId="4" priority="3" stopIfTrue="1">
      <formula>OR(#REF!="M",#REF!="A")</formula>
    </cfRule>
  </conditionalFormatting>
  <conditionalFormatting sqref="L82">
    <cfRule type="expression" dxfId="3" priority="1" stopIfTrue="1">
      <formula>OR(#REF!="M",#REF!="A")</formula>
    </cfRule>
  </conditionalFormatting>
  <conditionalFormatting sqref="C82 F82">
    <cfRule type="expression" dxfId="2" priority="6" stopIfTrue="1">
      <formula>OR(#REF!="M",#REF!="A")</formula>
    </cfRule>
  </conditionalFormatting>
  <conditionalFormatting sqref="B82">
    <cfRule type="expression" dxfId="1" priority="8" stopIfTrue="1">
      <formula>OR(#REF!="M",#REF!="A")</formula>
    </cfRule>
  </conditionalFormatting>
  <conditionalFormatting sqref="D82 G82:I82">
    <cfRule type="expression" dxfId="0" priority="9" stopIfTrue="1">
      <formula>OR(#REF!="M",#REF!="A")</formula>
    </cfRule>
  </conditionalFormatting>
  <pageMargins left="0.51181102362204722" right="0.51181102362204722" top="0.78740157480314965" bottom="0.78740157480314965" header="0.31496062992125984" footer="0.31496062992125984"/>
  <pageSetup paperSize="9" scale="77" fitToHeight="2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Licitação</vt:lpstr>
      <vt:lpstr>'Orçamento Licitação'!Area_de_impressao</vt:lpstr>
    </vt:vector>
  </TitlesOfParts>
  <Company>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USER</cp:lastModifiedBy>
  <cp:lastPrinted>2022-10-20T13:07:22Z</cp:lastPrinted>
  <dcterms:created xsi:type="dcterms:W3CDTF">1998-09-25T18:07:46Z</dcterms:created>
  <dcterms:modified xsi:type="dcterms:W3CDTF">2022-10-25T18:35:41Z</dcterms:modified>
</cp:coreProperties>
</file>